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5 - май\Решения на печать\2 - Корректировка бюджета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62913"/>
</workbook>
</file>

<file path=xl/calcChain.xml><?xml version="1.0" encoding="utf-8"?>
<calcChain xmlns="http://schemas.openxmlformats.org/spreadsheetml/2006/main">
  <c r="E36" i="3" l="1"/>
  <c r="E32" i="3"/>
  <c r="E26" i="3"/>
  <c r="F21" i="3"/>
  <c r="F19" i="3"/>
  <c r="G19" i="3" s="1"/>
  <c r="G21" i="3" l="1"/>
  <c r="G20" i="3" l="1"/>
  <c r="G25" i="3" l="1"/>
  <c r="F25" i="3"/>
  <c r="G27" i="3"/>
  <c r="G36" i="3" s="1"/>
  <c r="F27" i="3"/>
  <c r="F36" i="3" s="1"/>
  <c r="F26" i="3" l="1"/>
  <c r="G24" i="3"/>
  <c r="G26" i="3"/>
  <c r="F24" i="3"/>
  <c r="E24" i="3" l="1"/>
  <c r="E23" i="3" s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F35" i="3"/>
  <c r="F34" i="3" s="1"/>
  <c r="F33" i="3" s="1"/>
  <c r="F28" i="3" s="1"/>
  <c r="F20" i="3"/>
  <c r="F17" i="3" s="1"/>
  <c r="E16" i="3" l="1"/>
  <c r="F16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<sst xmlns="http://schemas.openxmlformats.org/spreadsheetml/2006/main" count="90" uniqueCount="67">
  <si>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</si>
  <si>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</si>
  <si>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</si>
  <si>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</si>
  <si>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</si>
  <si>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</si>
  <si>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</si>
  <si>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</si>
  <si>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</si>
  <si>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</si>
  <si>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</si>
  <si>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</si>
  <si>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</si>
  <si>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</si>
  <si>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</si>
  <si>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</si>
  <si>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</si>
  <si>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</si>
  <si>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</si>
  <si>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</si>
  <si>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</si>
  <si>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</si>
  <si>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</si>
  <si>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</si>
  <si>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</si>
  <si>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</si>
  <si>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</si>
  <si>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</si>
  <si>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</si>
  <si>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</si>
  <si>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</si>
  <si>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</si>
  <si>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</si>
  <si>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</si>
  <si>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</si>
  <si>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</si>
  <si>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</si>
  <si>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</si>
  <si>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</si>
  <si>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</si>
  <si>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2022 год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</si>
  <si>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</si>
  <si>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</si>
  <si>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</si>
  <si>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Источники внутреннего финансирования дефицита бюджета города
на 2022 год и плановый период 2023-2024 годов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</si>
  <si>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</si>
  <si>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</si>
  <si>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</si>
  <si>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</si>
  <si>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</si>
  <si>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</si>
  <si>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</si>
  <si>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</si>
  <si>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</si>
  <si>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</si>
  <si>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</si>
  <si>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</si>
  <si>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</si>
  <si>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</si>
  <si>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</si>
  <si>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</si>
  <si>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</si>
  <si>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</si>
  <si>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</si>
  <si>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</si>
  <si>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Совета депутатов от 10.12.2021 № 19-109р</t>
  </si>
  <si>
    <t>Совета депутатов от  27.05.2022  №  24-146р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</si>
</sst>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8" t="s">
        <v>44</v>
      </c>
      <c r="C10" s="19"/>
      <c r="D10" s="19"/>
      <c r="E10" s="19"/>
      <c r="F10" s="19"/>
      <c r="G10" s="19"/>
    </row>
    <row r="11" spans="1:7" ht="15.75" x14ac:dyDescent="0.25"/>
    <row r="12" spans="1:7" ht="15.75" x14ac:dyDescent="0.25">
      <c r="G12" s="4" t="s">
        <v>15</v>
      </c>
    </row>
    <row r="13" spans="1:7" ht="45.75" customHeight="1" x14ac:dyDescent="0.25">
      <c r="A13" s="17" t="s">
        <v>34</v>
      </c>
      <c r="B13" s="24" t="s">
        <v>36</v>
      </c>
      <c r="C13" s="25"/>
      <c r="D13" s="17" t="s">
        <v>35</v>
      </c>
      <c r="E13" s="20" t="s">
        <v>40</v>
      </c>
      <c r="F13" s="20" t="s">
        <v>41</v>
      </c>
      <c r="G13" s="22" t="s">
        <v>42</v>
      </c>
    </row>
    <row r="14" spans="1:7" ht="141.75" x14ac:dyDescent="0.25">
      <c r="A14" s="17"/>
      <c r="B14" s="8" t="s">
        <v>37</v>
      </c>
      <c r="C14" s="12" t="s">
        <v>43</v>
      </c>
      <c r="D14" s="17"/>
      <c r="E14" s="21"/>
      <c r="F14" s="21"/>
      <c r="G14" s="23"/>
    </row>
    <row r="15" spans="1:7" ht="42.75" customHeight="1" x14ac:dyDescent="0.25">
      <c r="A15" s="14" t="s">
        <v>45</v>
      </c>
      <c r="B15" s="12" t="s">
        <v>0</v>
      </c>
      <c r="D15" s="16" t="s">
        <v>49</v>
      </c>
      <c r="E15" s="16"/>
      <c r="F15" s="16"/>
      <c r="G15" s="16"/>
    </row>
    <row r="16" spans="1:7" ht="47.25" x14ac:dyDescent="0.25">
      <c r="A16" s="7">
        <v>2</v>
      </c>
      <c r="B16" s="12" t="s">
        <v>0</v>
      </c>
      <c r="C16" s="12" t="s">
        <v>1</v>
      </c>
      <c r="D16" s="15" t="s">
        <v>2</v>
      </c>
      <c r="E16" s="5">
        <f>E17+E22+E28</f>
        <v>175407451.64000058</v>
      </c>
      <c r="F16" s="5">
        <f>F17+F22+F28</f>
        <v>5429537.1700000167</v>
      </c>
      <c r="G16" s="5">
        <f>G17+G22+G28</f>
        <v>0</v>
      </c>
    </row>
    <row r="17" spans="1:7" ht="31.5" outlineLevel="1" x14ac:dyDescent="0.25">
      <c r="A17" s="14">
        <v>3</v>
      </c>
      <c r="B17" s="12" t="s">
        <v>0</v>
      </c>
      <c r="C17" s="12" t="s">
        <v>3</v>
      </c>
      <c r="D17" s="15" t="s">
        <v>4</v>
      </c>
      <c r="E17" s="9">
        <f>E18-E20</f>
        <v>101313538.52999997</v>
      </c>
      <c r="F17" s="9">
        <f>F18-F20</f>
        <v>5429537.1700000167</v>
      </c>
      <c r="G17" s="9">
        <f>G18-G20</f>
        <v>0</v>
      </c>
    </row>
    <row r="18" spans="1:7" s="11" customFormat="1" ht="47.25" outlineLevel="1" x14ac:dyDescent="0.25">
      <c r="A18" s="13">
        <v>4</v>
      </c>
      <c r="B18" s="12" t="s">
        <v>0</v>
      </c>
      <c r="C18" s="12" t="s">
        <v>16</v>
      </c>
      <c r="D18" s="15" t="s">
        <v>50</v>
      </c>
      <c r="E18" s="10">
        <f>E19</f>
        <v>345615538.52999997</v>
      </c>
      <c r="F18" s="10">
        <f>F19</f>
        <v>351045075.69999999</v>
      </c>
      <c r="G18" s="10">
        <f>G19</f>
        <v>351045075.69999999</v>
      </c>
    </row>
    <row r="19" spans="1:7" s="11" customFormat="1" ht="47.25" outlineLevel="3" x14ac:dyDescent="0.25">
      <c r="A19" s="14">
        <v>5</v>
      </c>
      <c r="B19" s="12" t="s">
        <v>0</v>
      </c>
      <c r="C19" s="12" t="s">
        <v>5</v>
      </c>
      <c r="D19" s="15" t="s">
        <v>51</v>
      </c>
      <c r="E19" s="10">
        <v>345615538.52999997</v>
      </c>
      <c r="F19" s="10">
        <f>E19+5429537.17</f>
        <v>351045075.69999999</v>
      </c>
      <c r="G19" s="10">
        <f>F19</f>
        <v>351045075.69999999</v>
      </c>
    </row>
    <row r="20" spans="1:7" s="11" customFormat="1" ht="50.25" customHeight="1" outlineLevel="3" x14ac:dyDescent="0.25">
      <c r="A20" s="13">
        <v>6</v>
      </c>
      <c r="B20" s="12" t="s">
        <v>0</v>
      </c>
      <c r="C20" s="12" t="s">
        <v>17</v>
      </c>
      <c r="D20" s="15" t="s">
        <v>52</v>
      </c>
      <c r="E20" s="10">
        <f>E21</f>
        <v>244302000</v>
      </c>
      <c r="F20" s="10">
        <f>F21</f>
        <v>345615538.52999997</v>
      </c>
      <c r="G20" s="10">
        <f>G21</f>
        <v>351045075.69999999</v>
      </c>
    </row>
    <row r="21" spans="1:7" ht="47.25" outlineLevel="3" x14ac:dyDescent="0.25">
      <c r="A21" s="12" t="s">
        <v>46</v>
      </c>
      <c r="B21" s="12" t="s">
        <v>0</v>
      </c>
      <c r="C21" s="12" t="s">
        <v>6</v>
      </c>
      <c r="D21" s="15" t="s">
        <v>53</v>
      </c>
      <c r="E21" s="10">
        <v>244302000</v>
      </c>
      <c r="F21" s="10">
        <f>E19</f>
        <v>345615538.52999997</v>
      </c>
      <c r="G21" s="10">
        <f>F19</f>
        <v>351045075.69999999</v>
      </c>
    </row>
    <row r="22" spans="1:7" ht="36.75" customHeight="1" outlineLevel="1" x14ac:dyDescent="0.25">
      <c r="A22" s="13">
        <v>8</v>
      </c>
      <c r="B22" s="12" t="s">
        <v>0</v>
      </c>
      <c r="C22" s="12" t="s">
        <v>7</v>
      </c>
      <c r="D22" s="15" t="s">
        <v>54</v>
      </c>
      <c r="E22" s="10">
        <f>E23</f>
        <v>0</v>
      </c>
      <c r="F22" s="10">
        <v>0</v>
      </c>
      <c r="G22" s="10">
        <v>0</v>
      </c>
    </row>
    <row r="23" spans="1:7" ht="50.25" customHeight="1" outlineLevel="2" x14ac:dyDescent="0.25">
      <c r="A23" s="12" t="s">
        <v>47</v>
      </c>
      <c r="B23" s="12" t="s">
        <v>0</v>
      </c>
      <c r="C23" s="12" t="s">
        <v>8</v>
      </c>
      <c r="D23" s="15" t="s">
        <v>55</v>
      </c>
      <c r="E23" s="10">
        <f>E24-E26</f>
        <v>0</v>
      </c>
      <c r="F23" s="10">
        <v>0</v>
      </c>
      <c r="G23" s="10">
        <v>0</v>
      </c>
    </row>
    <row r="24" spans="1:7" s="6" customFormat="1" ht="57.6" customHeight="1" outlineLevel="2" x14ac:dyDescent="0.25">
      <c r="A24" s="13">
        <v>10</v>
      </c>
      <c r="B24" s="12" t="s">
        <v>0</v>
      </c>
      <c r="C24" s="12" t="s">
        <v>18</v>
      </c>
      <c r="D24" s="15" t="s">
        <v>57</v>
      </c>
      <c r="E24" s="10">
        <f>E25</f>
        <v>156100000</v>
      </c>
      <c r="F24" s="10">
        <f>F25</f>
        <v>0</v>
      </c>
      <c r="G24" s="10">
        <f>G25</f>
        <v>0</v>
      </c>
    </row>
    <row r="25" spans="1:7" s="6" customFormat="1" ht="63" outlineLevel="3" x14ac:dyDescent="0.25">
      <c r="A25" s="12" t="s">
        <v>48</v>
      </c>
      <c r="B25" s="12" t="s">
        <v>0</v>
      </c>
      <c r="C25" s="12" t="s">
        <v>38</v>
      </c>
      <c r="D25" s="15" t="s">
        <v>56</v>
      </c>
      <c r="E25" s="10">
        <v>156100000</v>
      </c>
      <c r="F25" s="10">
        <f>35928000-35928000</f>
        <v>0</v>
      </c>
      <c r="G25" s="10">
        <f>35928000-35928000</f>
        <v>0</v>
      </c>
    </row>
    <row r="26" spans="1:7" s="6" customFormat="1" ht="63.75" customHeight="1" outlineLevel="3" x14ac:dyDescent="0.25">
      <c r="A26" s="13">
        <v>12</v>
      </c>
      <c r="B26" s="12" t="s">
        <v>0</v>
      </c>
      <c r="C26" s="12" t="s">
        <v>19</v>
      </c>
      <c r="D26" s="15" t="s">
        <v>58</v>
      </c>
      <c r="E26" s="10">
        <f>E27</f>
        <v>156100000</v>
      </c>
      <c r="F26" s="10">
        <f>F27</f>
        <v>0</v>
      </c>
      <c r="G26" s="10">
        <f>G27</f>
        <v>0</v>
      </c>
    </row>
    <row r="27" spans="1:7" s="6" customFormat="1" ht="63" outlineLevel="3" x14ac:dyDescent="0.25">
      <c r="A27" s="12" t="s">
        <v>60</v>
      </c>
      <c r="B27" s="12" t="s">
        <v>0</v>
      </c>
      <c r="C27" s="12" t="s">
        <v>9</v>
      </c>
      <c r="D27" s="15" t="s">
        <v>59</v>
      </c>
      <c r="E27" s="10">
        <v>156100000</v>
      </c>
      <c r="F27" s="10">
        <f>35928000-35928000</f>
        <v>0</v>
      </c>
      <c r="G27" s="10">
        <f>35928000-35928000</f>
        <v>0</v>
      </c>
    </row>
    <row r="28" spans="1:7" s="6" customFormat="1" ht="31.5" outlineLevel="1" x14ac:dyDescent="0.25">
      <c r="A28" s="13">
        <v>14</v>
      </c>
      <c r="B28" s="12" t="s">
        <v>0</v>
      </c>
      <c r="C28" s="12" t="s">
        <v>10</v>
      </c>
      <c r="D28" s="15" t="s">
        <v>11</v>
      </c>
      <c r="E28" s="9">
        <f>E29+E33</f>
        <v>74093913.11000061</v>
      </c>
      <c r="F28" s="9">
        <f t="shared" ref="F28" si="0">F29+F33</f>
        <v>0</v>
      </c>
      <c r="G28" s="9">
        <f>G29+G33</f>
        <v>0</v>
      </c>
    </row>
    <row r="29" spans="1:7" s="6" customFormat="1" ht="15.75" outlineLevel="1" x14ac:dyDescent="0.25">
      <c r="A29" s="12" t="s">
        <v>61</v>
      </c>
      <c r="B29" s="12" t="s">
        <v>0</v>
      </c>
      <c r="C29" s="12" t="s">
        <v>24</v>
      </c>
      <c r="D29" s="15" t="s">
        <v>22</v>
      </c>
      <c r="E29" s="10">
        <f>E30</f>
        <v>-4961779508.0999994</v>
      </c>
      <c r="F29" s="10">
        <f>F30</f>
        <v>-3929134695.1799998</v>
      </c>
      <c r="G29" s="10">
        <f>G30</f>
        <v>-3923513532.3399997</v>
      </c>
    </row>
    <row r="30" spans="1:7" s="6" customFormat="1" ht="31.5" outlineLevel="2" x14ac:dyDescent="0.25">
      <c r="A30" s="13">
        <v>16</v>
      </c>
      <c r="B30" s="12" t="s">
        <v>0</v>
      </c>
      <c r="C30" s="12" t="s">
        <v>25</v>
      </c>
      <c r="D30" s="15" t="s">
        <v>26</v>
      </c>
      <c r="E30" s="10">
        <f t="shared" ref="E30:G30" si="1">E31</f>
        <v>-4961779508.0999994</v>
      </c>
      <c r="F30" s="10">
        <f t="shared" si="1"/>
        <v>-3929134695.1799998</v>
      </c>
      <c r="G30" s="10">
        <f t="shared" si="1"/>
        <v>-3923513532.3399997</v>
      </c>
    </row>
    <row r="31" spans="1:7" s="6" customFormat="1" ht="31.5" outlineLevel="2" x14ac:dyDescent="0.25">
      <c r="A31" s="12" t="s">
        <v>62</v>
      </c>
      <c r="B31" s="12" t="s">
        <v>0</v>
      </c>
      <c r="C31" s="12" t="s">
        <v>27</v>
      </c>
      <c r="D31" s="15" t="s">
        <v>20</v>
      </c>
      <c r="E31" s="10">
        <f>E32</f>
        <v>-4961779508.0999994</v>
      </c>
      <c r="F31" s="10">
        <f>F32</f>
        <v>-3929134695.1799998</v>
      </c>
      <c r="G31" s="10">
        <f>G32</f>
        <v>-3923513532.3399997</v>
      </c>
    </row>
    <row r="32" spans="1:7" s="6" customFormat="1" ht="31.5" outlineLevel="3" x14ac:dyDescent="0.25">
      <c r="A32" s="13">
        <v>18</v>
      </c>
      <c r="B32" s="12" t="s">
        <v>0</v>
      </c>
      <c r="C32" s="12" t="s">
        <v>12</v>
      </c>
      <c r="D32" s="15" t="s">
        <v>13</v>
      </c>
      <c r="E32" s="10">
        <f>-4460063969.57-E19-E25</f>
        <v>-4961779508.0999994</v>
      </c>
      <c r="F32" s="10">
        <f>-3578089619.48-F18-F25</f>
        <v>-3929134695.1799998</v>
      </c>
      <c r="G32" s="10">
        <f>-3572468456.64-G18-G25</f>
        <v>-3923513532.3399997</v>
      </c>
    </row>
    <row r="33" spans="1:7" s="6" customFormat="1" ht="15.75" outlineLevel="3" x14ac:dyDescent="0.25">
      <c r="A33" s="12" t="s">
        <v>63</v>
      </c>
      <c r="B33" s="12" t="s">
        <v>0</v>
      </c>
      <c r="C33" s="12" t="s">
        <v>28</v>
      </c>
      <c r="D33" s="15" t="s">
        <v>23</v>
      </c>
      <c r="E33" s="10">
        <f t="shared" ref="E33:E34" si="2">E34</f>
        <v>5035873421.21</v>
      </c>
      <c r="F33" s="10">
        <f t="shared" ref="F33" si="3">F34</f>
        <v>3929134695.1800003</v>
      </c>
      <c r="G33" s="10">
        <f t="shared" ref="G33" si="4">G34</f>
        <v>3923513532.3399997</v>
      </c>
    </row>
    <row r="34" spans="1:7" s="6" customFormat="1" ht="31.5" outlineLevel="3" x14ac:dyDescent="0.25">
      <c r="A34" s="13">
        <v>20</v>
      </c>
      <c r="B34" s="12" t="s">
        <v>0</v>
      </c>
      <c r="C34" s="12" t="s">
        <v>29</v>
      </c>
      <c r="D34" s="15" t="s">
        <v>31</v>
      </c>
      <c r="E34" s="10">
        <f t="shared" si="2"/>
        <v>5035873421.21</v>
      </c>
      <c r="F34" s="10">
        <f t="shared" ref="F34" si="5">F35</f>
        <v>3929134695.1800003</v>
      </c>
      <c r="G34" s="10">
        <f t="shared" ref="G34" si="6">G35</f>
        <v>3923513532.3399997</v>
      </c>
    </row>
    <row r="35" spans="1:7" s="6" customFormat="1" ht="31.5" x14ac:dyDescent="0.25">
      <c r="A35" s="12" t="s">
        <v>64</v>
      </c>
      <c r="B35" s="12" t="s">
        <v>0</v>
      </c>
      <c r="C35" s="12" t="s">
        <v>30</v>
      </c>
      <c r="D35" s="15" t="s">
        <v>21</v>
      </c>
      <c r="E35" s="10">
        <f>E36</f>
        <v>5035873421.21</v>
      </c>
      <c r="F35" s="10">
        <f t="shared" ref="F35:G35" si="7">F36</f>
        <v>3929134695.1800003</v>
      </c>
      <c r="G35" s="10">
        <f t="shared" si="7"/>
        <v>3923513532.3399997</v>
      </c>
    </row>
    <row r="36" spans="1:7" s="6" customFormat="1" ht="31.5" x14ac:dyDescent="0.25">
      <c r="A36" s="13">
        <v>22</v>
      </c>
      <c r="B36" s="12" t="s">
        <v>0</v>
      </c>
      <c r="C36" s="12" t="s">
        <v>14</v>
      </c>
      <c r="D36" s="15" t="s">
        <v>32</v>
      </c>
      <c r="E36" s="10">
        <f>4635471421.21+E21+E27</f>
        <v>5035873421.21</v>
      </c>
      <c r="F36" s="10">
        <f>3583519156.65+F21+F27</f>
        <v>3929134695.1800003</v>
      </c>
      <c r="G36" s="10">
        <f>3572468456.64+G21+G27</f>
        <v>3923513532.3399997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2022-02-09T04:14:05Z</cp:lastPrinted>
  <dcterms:created xsi:type="dcterms:W3CDTF">2002-03-11T10:22:12Z</dcterms:created>
  <dcterms:modified xsi:type="dcterms:W3CDTF">2022-05-26T02:15:13Z</dcterms:modified>
</cp:coreProperties>
</file>