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КАИП!$19:$21</definedName>
    <definedName name="_xlnm.Print_Area" localSheetId="0">КАИП!$A$1:$L$52</definedName>
  </definedNames>
  <calcPr calcId="145621"/>
</workbook>
</file>

<file path=xl/calcChain.xml><?xml version="1.0" encoding="utf-8"?>
<calcChain xmlns="http://schemas.openxmlformats.org/spreadsheetml/2006/main">
  <c r="E12" i="3" l="1"/>
  <c r="H51" i="3"/>
  <c r="H48" i="3"/>
  <c r="H47" i="3" s="1"/>
  <c r="H32" i="3" l="1"/>
  <c r="L43" i="3"/>
  <c r="I13" i="3" s="1"/>
  <c r="J43" i="3"/>
  <c r="H43" i="3"/>
  <c r="H38" i="3" s="1"/>
  <c r="L38" i="3" l="1"/>
  <c r="J38" i="3"/>
  <c r="H39" i="3"/>
  <c r="L27" i="3"/>
  <c r="L30" i="3"/>
  <c r="I14" i="3" s="1"/>
  <c r="J30" i="3"/>
  <c r="J27" i="3" s="1"/>
  <c r="H30" i="3"/>
  <c r="H27" i="3" s="1"/>
  <c r="H23" i="3" s="1"/>
  <c r="G14" i="3" l="1"/>
  <c r="E14" i="3"/>
  <c r="H25" i="3"/>
  <c r="H26" i="3" l="1"/>
  <c r="H24" i="3"/>
  <c r="L25" i="3"/>
  <c r="G13" i="3"/>
  <c r="E13" i="3"/>
  <c r="L39" i="3"/>
  <c r="L24" i="3" s="1"/>
  <c r="J39" i="3"/>
  <c r="J24" i="3" s="1"/>
  <c r="L45" i="3"/>
  <c r="I12" i="3" s="1"/>
  <c r="J45" i="3"/>
  <c r="G12" i="3" s="1"/>
  <c r="H45" i="3"/>
  <c r="E16" i="3" l="1"/>
  <c r="L23" i="3"/>
  <c r="L22" i="3" s="1"/>
  <c r="J37" i="3"/>
  <c r="J23" i="3"/>
  <c r="G16" i="3"/>
  <c r="L37" i="3"/>
  <c r="I16" i="3"/>
  <c r="J25" i="3"/>
  <c r="L26" i="3"/>
  <c r="J26" i="3"/>
  <c r="H37" i="3"/>
  <c r="J22" i="3" l="1"/>
  <c r="H22" i="3"/>
</calcChain>
</file>

<file path=xl/sharedStrings.xml><?xml version="1.0" encoding="utf-8"?>
<sst xmlns="http://schemas.openxmlformats.org/spreadsheetml/2006/main" count="107" uniqueCount="67">
  <si>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</si>
  <si>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</si>
  <si>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</si>
  <si>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</si>
  <si>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</si>
  <si>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</si>
  <si>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</si>
  <si>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</si>
  <si>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</si>
  <si>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</si>
  <si>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</si>
  <si>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</si>
  <si>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</si>
  <si>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</si>
  <si>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</si>
  <si>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</si>
  <si>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</si>
  <si>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</si>
  <si>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</si>
  <si>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</si>
  <si>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</si>
  <si>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</si>
  <si>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</si>
  <si>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</si>
  <si>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</si>
  <si>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</si>
  <si>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</si>
  <si>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</si>
  <si>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</si>
  <si>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</si>
  <si>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</si>
  <si>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</si>
  <si>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</si>
  <si>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</si>
  <si>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</si>
  <si>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</si>
  <si>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</si>
  <si>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</si>
  <si>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</si>
  <si>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</si>
  <si>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</si>
  <si>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</si>
  <si>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Перечень строек и объектов
на 2020 год и плановый период 2021-2022 годов</t>
  </si>
  <si>
    <t>Сумма 
на 2022 год</t>
  </si>
  <si>
    <t xml:space="preserve"> Сумма 
на 2022 год</t>
  </si>
  <si>
    <t>2020/   2022</t>
  </si>
  <si>
    <t>161F36748S</t>
  </si>
  <si>
    <t>2020/ 2022</t>
  </si>
  <si>
    <t>Разработка проектно - сметной документации на строительство трех жилых домов в Юго - Восточном районе города Ачинска</t>
  </si>
  <si>
    <t>Приобретение жилых помещений для переселения граждан из аварийного жилищного фонда</t>
  </si>
  <si>
    <t>Техническое присоединение к электрическим сетям многоквартирного жилого дома 
по ул. Индустриальной</t>
  </si>
  <si>
    <t>Кадастровые работы для ввода в эксплуатацию многоквартирного  жилого дома по ул. Индустриальной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</si>
  <si>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</si>
  <si>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>Авторский надзор за  строительством многоквартирного жилого дома 
по ул. Индустриальной</t>
  </si>
  <si>
    <t xml:space="preserve">к решению Ачинского городского </t>
  </si>
  <si>
    <t>10</t>
  </si>
  <si>
    <t>1610013170</t>
  </si>
  <si>
    <t>Управление образования администрации города Ачинска</t>
  </si>
  <si>
    <t>Реконструкция шатровой крыши МБОУ  "СШ №16"</t>
  </si>
  <si>
    <t>0702</t>
  </si>
  <si>
    <t>0240089040</t>
  </si>
  <si>
    <t>Муниципальная программа города Ачинска "Развитие транспортной системы"</t>
  </si>
  <si>
    <t>1200000000</t>
  </si>
  <si>
    <t>0409</t>
  </si>
  <si>
    <t>1210083010</t>
  </si>
  <si>
    <t>Проектные и изыскательские работы, проект межевания и проект планировки территории для реконструкции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Ачинске, в том числе получение положительного результата государственной экспертизы проектной документации, результатов инженерных изысканий, положительного заключения проверки достоверности сметной стоимости</t>
  </si>
  <si>
    <t>Совета депутатов от  06.12.2019 № 50-315р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</si>
</sst>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  <xf numFmtId="0" fontId="1" fillId="2" borderId="0" xfId="0" applyFont="1" applyFill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2"/>
  <sheetViews>
    <sheetView showGridLines="0" tabSelected="1" view="pageBreakPreview" zoomScale="70" zoomScaleNormal="90" zoomScaleSheetLayoutView="70" workbookViewId="0">
      <selection activeCell="B12" sqref="B12:D12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3" style="31" customWidth="1"/>
    <col min="5" max="5" width="16.5703125" style="3" customWidth="1"/>
    <col min="6" max="6" width="8.7109375" style="3" customWidth="1"/>
    <col min="7" max="7" width="8.5703125" style="3" customWidth="1"/>
    <col min="8" max="8" width="14.140625" style="3" customWidth="1"/>
    <col min="9" max="9" width="7.42578125" style="3" customWidth="1"/>
    <col min="10" max="10" width="11.28515625" style="3" customWidth="1"/>
    <col min="11" max="11" width="10.85546875" style="3" customWidth="1"/>
    <col min="12" max="12" width="21" style="3" customWidth="1"/>
    <col min="13" max="14" width="9.140625" style="3"/>
    <col min="15" max="15" width="13.28515625" style="3" bestFit="1" customWidth="1"/>
    <col min="16" max="16384" width="9.140625" style="3"/>
  </cols>
  <sheetData>
    <row r="1" spans="1:12" ht="18.600000000000001" customHeight="1" x14ac:dyDescent="0.3">
      <c r="H1" s="3" t="s">
        <v>24</v>
      </c>
    </row>
    <row r="2" spans="1:12" ht="18.75" x14ac:dyDescent="0.3">
      <c r="H2" s="62" t="s">
        <v>54</v>
      </c>
      <c r="I2" s="62"/>
      <c r="J2" s="62"/>
      <c r="K2" s="62"/>
      <c r="L2" s="62"/>
    </row>
    <row r="3" spans="1:12" ht="18.75" x14ac:dyDescent="0.3">
      <c r="H3" s="3" t="s">
        <v>66</v>
      </c>
    </row>
    <row r="4" spans="1:12" ht="18.75" x14ac:dyDescent="0.3"/>
    <row r="5" spans="1:12" s="4" customFormat="1" ht="18.75" x14ac:dyDescent="0.2">
      <c r="D5" s="2"/>
    </row>
    <row r="6" spans="1:12" s="4" customFormat="1" ht="18.75" x14ac:dyDescent="0.2">
      <c r="D6" s="2"/>
    </row>
    <row r="7" spans="1:12" s="4" customFormat="1" ht="42.75" customHeight="1" x14ac:dyDescent="0.2">
      <c r="A7" s="68" t="s">
        <v>42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2" s="4" customFormat="1" ht="18.75" x14ac:dyDescent="0.2">
      <c r="A8" s="5"/>
      <c r="B8" s="2"/>
      <c r="C8" s="2"/>
      <c r="D8" s="2"/>
      <c r="E8" s="2"/>
    </row>
    <row r="9" spans="1:12" s="4" customFormat="1" ht="18.75" x14ac:dyDescent="0.2">
      <c r="D9" s="2"/>
      <c r="J9" s="9" t="s">
        <v>3</v>
      </c>
    </row>
    <row r="10" spans="1:12" ht="66.75" customHeight="1" x14ac:dyDescent="0.3">
      <c r="A10" s="6" t="s">
        <v>1</v>
      </c>
      <c r="B10" s="69" t="s">
        <v>2</v>
      </c>
      <c r="C10" s="70"/>
      <c r="D10" s="71"/>
      <c r="E10" s="63" t="s">
        <v>34</v>
      </c>
      <c r="F10" s="63"/>
      <c r="G10" s="63" t="s">
        <v>36</v>
      </c>
      <c r="H10" s="63"/>
      <c r="I10" s="63" t="s">
        <v>43</v>
      </c>
      <c r="J10" s="63"/>
    </row>
    <row r="11" spans="1:12" ht="18.75" x14ac:dyDescent="0.3">
      <c r="A11" s="6">
        <v>1</v>
      </c>
      <c r="B11" s="69" t="s">
        <v>4</v>
      </c>
      <c r="C11" s="70"/>
      <c r="D11" s="71"/>
      <c r="E11" s="63" t="s">
        <v>5</v>
      </c>
      <c r="F11" s="63"/>
      <c r="G11" s="63" t="s">
        <v>6</v>
      </c>
      <c r="H11" s="63"/>
      <c r="I11" s="63" t="s">
        <v>23</v>
      </c>
      <c r="J11" s="63"/>
    </row>
    <row r="12" spans="1:12" ht="42" customHeight="1" outlineLevel="1" x14ac:dyDescent="0.3">
      <c r="A12" s="7">
        <v>1</v>
      </c>
      <c r="B12" s="73" t="s">
        <v>17</v>
      </c>
      <c r="C12" s="73"/>
      <c r="D12" s="73"/>
      <c r="E12" s="59">
        <f>H45+H47</f>
        <v>66002253.710000001</v>
      </c>
      <c r="F12" s="59"/>
      <c r="G12" s="59">
        <f t="shared" ref="G12" si="0">J45</f>
        <v>70860400</v>
      </c>
      <c r="H12" s="59"/>
      <c r="I12" s="59">
        <f t="shared" ref="I12" si="1">L45</f>
        <v>61412400</v>
      </c>
      <c r="J12" s="59"/>
    </row>
    <row r="13" spans="1:12" ht="42" customHeight="1" outlineLevel="1" x14ac:dyDescent="0.3">
      <c r="A13" s="7">
        <v>2</v>
      </c>
      <c r="B13" s="73" t="s">
        <v>38</v>
      </c>
      <c r="C13" s="73"/>
      <c r="D13" s="73"/>
      <c r="E13" s="59">
        <f>H32+H43</f>
        <v>12440446.620000001</v>
      </c>
      <c r="F13" s="59"/>
      <c r="G13" s="59">
        <f>J32+J43</f>
        <v>181503.88</v>
      </c>
      <c r="H13" s="59"/>
      <c r="I13" s="59">
        <f>L32+L43</f>
        <v>3325193.48</v>
      </c>
      <c r="J13" s="59"/>
    </row>
    <row r="14" spans="1:12" ht="66.599999999999994" customHeight="1" outlineLevel="1" x14ac:dyDescent="0.3">
      <c r="A14" s="7">
        <v>3</v>
      </c>
      <c r="B14" s="74" t="s">
        <v>30</v>
      </c>
      <c r="C14" s="75"/>
      <c r="D14" s="76"/>
      <c r="E14" s="53">
        <f>H30</f>
        <v>12052000</v>
      </c>
      <c r="F14" s="54"/>
      <c r="G14" s="53">
        <f>J30</f>
        <v>29212368.440000001</v>
      </c>
      <c r="H14" s="54"/>
      <c r="I14" s="53">
        <f>L30</f>
        <v>18236325.91</v>
      </c>
      <c r="J14" s="54"/>
    </row>
    <row r="15" spans="1:12" ht="51.75" customHeight="1" outlineLevel="1" x14ac:dyDescent="0.3">
      <c r="A15" s="7">
        <v>4</v>
      </c>
      <c r="B15" s="74" t="s">
        <v>61</v>
      </c>
      <c r="C15" s="75"/>
      <c r="D15" s="76"/>
      <c r="E15" s="53">
        <v>25550494.66</v>
      </c>
      <c r="F15" s="54"/>
      <c r="G15" s="53">
        <v>0</v>
      </c>
      <c r="H15" s="54"/>
      <c r="I15" s="53">
        <v>0</v>
      </c>
      <c r="J15" s="54"/>
    </row>
    <row r="16" spans="1:12" ht="18.75" x14ac:dyDescent="0.3">
      <c r="A16" s="79" t="s">
        <v>0</v>
      </c>
      <c r="B16" s="80"/>
      <c r="C16" s="80"/>
      <c r="D16" s="81"/>
      <c r="E16" s="59">
        <f>SUM(E12:F14)+E15</f>
        <v>116045194.98999999</v>
      </c>
      <c r="F16" s="59"/>
      <c r="G16" s="59">
        <f>SUM(G12:H14)</f>
        <v>100254272.31999999</v>
      </c>
      <c r="H16" s="59"/>
      <c r="I16" s="59">
        <f>SUM(I12:J14)</f>
        <v>82973919.390000001</v>
      </c>
      <c r="J16" s="59"/>
    </row>
    <row r="17" spans="1:15" ht="15.75" customHeight="1" x14ac:dyDescent="0.3">
      <c r="A17" s="5"/>
      <c r="B17" s="5"/>
      <c r="C17" s="5"/>
      <c r="D17" s="30"/>
      <c r="E17" s="5"/>
    </row>
    <row r="18" spans="1:15" ht="18.75" x14ac:dyDescent="0.3">
      <c r="L18" s="9" t="s">
        <v>3</v>
      </c>
    </row>
    <row r="19" spans="1:15" ht="36.75" customHeight="1" x14ac:dyDescent="0.3">
      <c r="A19" s="72" t="s">
        <v>1</v>
      </c>
      <c r="B19" s="63" t="s">
        <v>22</v>
      </c>
      <c r="C19" s="63" t="s">
        <v>25</v>
      </c>
      <c r="D19" s="63"/>
      <c r="E19" s="63"/>
      <c r="F19" s="63"/>
      <c r="G19" s="63" t="s">
        <v>7</v>
      </c>
      <c r="H19" s="64" t="s">
        <v>35</v>
      </c>
      <c r="I19" s="65"/>
      <c r="J19" s="64" t="s">
        <v>37</v>
      </c>
      <c r="K19" s="65"/>
      <c r="L19" s="63" t="s">
        <v>44</v>
      </c>
    </row>
    <row r="20" spans="1:15" ht="59.25" customHeight="1" x14ac:dyDescent="0.3">
      <c r="A20" s="72"/>
      <c r="B20" s="63"/>
      <c r="C20" s="11" t="s">
        <v>26</v>
      </c>
      <c r="D20" s="11" t="s">
        <v>27</v>
      </c>
      <c r="E20" s="11" t="s">
        <v>28</v>
      </c>
      <c r="F20" s="11" t="s">
        <v>29</v>
      </c>
      <c r="G20" s="63"/>
      <c r="H20" s="66"/>
      <c r="I20" s="67"/>
      <c r="J20" s="66"/>
      <c r="K20" s="67"/>
      <c r="L20" s="63"/>
    </row>
    <row r="21" spans="1:15" ht="18.75" x14ac:dyDescent="0.3">
      <c r="A21" s="8">
        <v>1</v>
      </c>
      <c r="B21" s="40" t="s">
        <v>4</v>
      </c>
      <c r="C21" s="40" t="s">
        <v>5</v>
      </c>
      <c r="D21" s="40" t="s">
        <v>6</v>
      </c>
      <c r="E21" s="40" t="s">
        <v>23</v>
      </c>
      <c r="F21" s="7">
        <v>6</v>
      </c>
      <c r="G21" s="7">
        <v>7</v>
      </c>
      <c r="H21" s="77">
        <v>8</v>
      </c>
      <c r="I21" s="78"/>
      <c r="J21" s="69" t="s">
        <v>16</v>
      </c>
      <c r="K21" s="71"/>
      <c r="L21" s="40" t="s">
        <v>55</v>
      </c>
    </row>
    <row r="22" spans="1:15" ht="25.5" customHeight="1" x14ac:dyDescent="0.3">
      <c r="A22" s="8">
        <v>1</v>
      </c>
      <c r="B22" s="73" t="s">
        <v>8</v>
      </c>
      <c r="C22" s="73"/>
      <c r="D22" s="73"/>
      <c r="E22" s="73"/>
      <c r="F22" s="73"/>
      <c r="G22" s="73"/>
      <c r="H22" s="53">
        <f>H23+H24+H25</f>
        <v>116045194.99000001</v>
      </c>
      <c r="I22" s="54"/>
      <c r="J22" s="53">
        <f>J23+J24+J25</f>
        <v>100254272.31999999</v>
      </c>
      <c r="K22" s="54"/>
      <c r="L22" s="27">
        <f>L23+L24+L25</f>
        <v>82973919.390000001</v>
      </c>
      <c r="O22" s="10"/>
    </row>
    <row r="23" spans="1:15" ht="18.75" x14ac:dyDescent="0.3">
      <c r="A23" s="8">
        <v>2</v>
      </c>
      <c r="B23" s="1" t="s">
        <v>9</v>
      </c>
      <c r="C23" s="1"/>
      <c r="D23" s="29"/>
      <c r="E23" s="1"/>
      <c r="F23" s="1"/>
      <c r="G23" s="1"/>
      <c r="H23" s="53">
        <f>H27+H38+H48</f>
        <v>64080894.990000002</v>
      </c>
      <c r="I23" s="54"/>
      <c r="J23" s="53">
        <f>J27+J38</f>
        <v>29393872.32</v>
      </c>
      <c r="K23" s="54"/>
      <c r="L23" s="27">
        <f>L27+L38</f>
        <v>21561519.390000001</v>
      </c>
    </row>
    <row r="24" spans="1:15" ht="18.75" x14ac:dyDescent="0.3">
      <c r="A24" s="8">
        <v>3</v>
      </c>
      <c r="B24" s="1" t="s">
        <v>10</v>
      </c>
      <c r="C24" s="1"/>
      <c r="D24" s="29"/>
      <c r="E24" s="1"/>
      <c r="F24" s="1"/>
      <c r="G24" s="1"/>
      <c r="H24" s="53">
        <f>H28+H39</f>
        <v>51964300</v>
      </c>
      <c r="I24" s="54"/>
      <c r="J24" s="53">
        <f>J28+J39</f>
        <v>70860400</v>
      </c>
      <c r="K24" s="54"/>
      <c r="L24" s="27">
        <f>L28+L39</f>
        <v>61412400</v>
      </c>
    </row>
    <row r="25" spans="1:15" ht="18.75" x14ac:dyDescent="0.3">
      <c r="A25" s="8">
        <v>4</v>
      </c>
      <c r="B25" s="1" t="s">
        <v>11</v>
      </c>
      <c r="C25" s="1"/>
      <c r="D25" s="29"/>
      <c r="E25" s="1"/>
      <c r="F25" s="1"/>
      <c r="G25" s="1"/>
      <c r="H25" s="53">
        <f>H29+H40</f>
        <v>0</v>
      </c>
      <c r="I25" s="54"/>
      <c r="J25" s="53">
        <f>J29+J40</f>
        <v>0</v>
      </c>
      <c r="K25" s="54"/>
      <c r="L25" s="27">
        <f>L29+L40</f>
        <v>0</v>
      </c>
    </row>
    <row r="26" spans="1:15" ht="37.5" x14ac:dyDescent="0.3">
      <c r="A26" s="8">
        <v>5</v>
      </c>
      <c r="B26" s="1" t="s">
        <v>12</v>
      </c>
      <c r="C26" s="12" t="s">
        <v>13</v>
      </c>
      <c r="D26" s="29"/>
      <c r="E26" s="1"/>
      <c r="F26" s="1"/>
      <c r="G26" s="1"/>
      <c r="H26" s="53">
        <f>H27+H28+H29</f>
        <v>22399300</v>
      </c>
      <c r="I26" s="54"/>
      <c r="J26" s="53">
        <f>J27+J28+J29</f>
        <v>29212368.440000001</v>
      </c>
      <c r="K26" s="54"/>
      <c r="L26" s="27">
        <f>L27+L28+L29</f>
        <v>18236325.91</v>
      </c>
    </row>
    <row r="27" spans="1:15" ht="18.75" x14ac:dyDescent="0.3">
      <c r="A27" s="8">
        <v>6</v>
      </c>
      <c r="B27" s="1" t="s">
        <v>9</v>
      </c>
      <c r="C27" s="1"/>
      <c r="D27" s="29"/>
      <c r="E27" s="1"/>
      <c r="F27" s="1"/>
      <c r="G27" s="1"/>
      <c r="H27" s="53">
        <f>H32+H30</f>
        <v>22399300</v>
      </c>
      <c r="I27" s="54"/>
      <c r="J27" s="53">
        <f>J32+J30</f>
        <v>29212368.440000001</v>
      </c>
      <c r="K27" s="54"/>
      <c r="L27" s="27">
        <f>L31</f>
        <v>18236325.91</v>
      </c>
    </row>
    <row r="28" spans="1:15" ht="18.75" x14ac:dyDescent="0.3">
      <c r="A28" s="8">
        <v>7</v>
      </c>
      <c r="B28" s="1" t="s">
        <v>10</v>
      </c>
      <c r="C28" s="1"/>
      <c r="D28" s="29"/>
      <c r="E28" s="1"/>
      <c r="F28" s="1"/>
      <c r="G28" s="1"/>
      <c r="H28" s="53">
        <v>0</v>
      </c>
      <c r="I28" s="54"/>
      <c r="J28" s="59">
        <v>0</v>
      </c>
      <c r="K28" s="59"/>
      <c r="L28" s="27">
        <v>0</v>
      </c>
    </row>
    <row r="29" spans="1:15" ht="18.75" x14ac:dyDescent="0.3">
      <c r="A29" s="8">
        <v>8</v>
      </c>
      <c r="B29" s="1" t="s">
        <v>11</v>
      </c>
      <c r="C29" s="1"/>
      <c r="D29" s="29"/>
      <c r="E29" s="1"/>
      <c r="F29" s="1"/>
      <c r="G29" s="1"/>
      <c r="H29" s="53">
        <v>0</v>
      </c>
      <c r="I29" s="61"/>
      <c r="J29" s="59">
        <v>0</v>
      </c>
      <c r="K29" s="60"/>
      <c r="L29" s="27">
        <v>0</v>
      </c>
    </row>
    <row r="30" spans="1:15" ht="102" customHeight="1" x14ac:dyDescent="0.3">
      <c r="A30" s="13">
        <v>9</v>
      </c>
      <c r="B30" s="26" t="s">
        <v>30</v>
      </c>
      <c r="C30" s="26"/>
      <c r="D30" s="29"/>
      <c r="E30" s="25" t="s">
        <v>31</v>
      </c>
      <c r="F30" s="26"/>
      <c r="G30" s="26"/>
      <c r="H30" s="55">
        <f>H31</f>
        <v>12052000</v>
      </c>
      <c r="I30" s="56"/>
      <c r="J30" s="55">
        <f>J31</f>
        <v>29212368.440000001</v>
      </c>
      <c r="K30" s="56"/>
      <c r="L30" s="35">
        <f>L31</f>
        <v>18236325.91</v>
      </c>
    </row>
    <row r="31" spans="1:15" ht="37.5" x14ac:dyDescent="0.3">
      <c r="A31" s="13">
        <v>10</v>
      </c>
      <c r="B31" s="26" t="s">
        <v>41</v>
      </c>
      <c r="C31" s="25" t="s">
        <v>13</v>
      </c>
      <c r="D31" s="29" t="s">
        <v>32</v>
      </c>
      <c r="E31" s="25" t="s">
        <v>33</v>
      </c>
      <c r="F31" s="25" t="s">
        <v>19</v>
      </c>
      <c r="G31" s="37" t="s">
        <v>45</v>
      </c>
      <c r="H31" s="55">
        <v>12052000</v>
      </c>
      <c r="I31" s="56"/>
      <c r="J31" s="55">
        <v>29212368.440000001</v>
      </c>
      <c r="K31" s="56"/>
      <c r="L31" s="35">
        <v>18236325.91</v>
      </c>
    </row>
    <row r="32" spans="1:15" ht="66" customHeight="1" x14ac:dyDescent="0.3">
      <c r="A32" s="13">
        <v>11</v>
      </c>
      <c r="B32" s="14" t="s">
        <v>38</v>
      </c>
      <c r="C32" s="21"/>
      <c r="D32" s="21"/>
      <c r="E32" s="22" t="s">
        <v>40</v>
      </c>
      <c r="F32" s="21"/>
      <c r="G32" s="18"/>
      <c r="H32" s="55">
        <f>H33+H34+H35+H36</f>
        <v>10347300</v>
      </c>
      <c r="I32" s="56"/>
      <c r="J32" s="55">
        <v>0</v>
      </c>
      <c r="K32" s="56"/>
      <c r="L32" s="19">
        <v>0</v>
      </c>
    </row>
    <row r="33" spans="1:12" s="39" customFormat="1" ht="75" x14ac:dyDescent="0.3">
      <c r="A33" s="38">
        <v>12</v>
      </c>
      <c r="B33" s="14" t="s">
        <v>50</v>
      </c>
      <c r="C33" s="21" t="s">
        <v>13</v>
      </c>
      <c r="D33" s="21" t="s">
        <v>39</v>
      </c>
      <c r="E33" s="22" t="s">
        <v>56</v>
      </c>
      <c r="F33" s="21" t="s">
        <v>19</v>
      </c>
      <c r="G33" s="18">
        <v>2020</v>
      </c>
      <c r="H33" s="55">
        <v>2161587.1</v>
      </c>
      <c r="I33" s="56"/>
      <c r="J33" s="55">
        <v>0</v>
      </c>
      <c r="K33" s="56"/>
      <c r="L33" s="19">
        <v>0</v>
      </c>
    </row>
    <row r="34" spans="1:12" s="39" customFormat="1" ht="56.25" x14ac:dyDescent="0.3">
      <c r="A34" s="38">
        <v>13</v>
      </c>
      <c r="B34" s="14" t="s">
        <v>51</v>
      </c>
      <c r="C34" s="21" t="s">
        <v>13</v>
      </c>
      <c r="D34" s="21" t="s">
        <v>39</v>
      </c>
      <c r="E34" s="22" t="s">
        <v>56</v>
      </c>
      <c r="F34" s="21" t="s">
        <v>19</v>
      </c>
      <c r="G34" s="18">
        <v>2020</v>
      </c>
      <c r="H34" s="55">
        <v>112864.2</v>
      </c>
      <c r="I34" s="56"/>
      <c r="J34" s="55">
        <v>0</v>
      </c>
      <c r="K34" s="56"/>
      <c r="L34" s="19">
        <v>0</v>
      </c>
    </row>
    <row r="35" spans="1:12" s="39" customFormat="1" ht="75" x14ac:dyDescent="0.3">
      <c r="A35" s="38">
        <v>14</v>
      </c>
      <c r="B35" s="14" t="s">
        <v>53</v>
      </c>
      <c r="C35" s="21" t="s">
        <v>13</v>
      </c>
      <c r="D35" s="21" t="s">
        <v>39</v>
      </c>
      <c r="E35" s="22" t="s">
        <v>56</v>
      </c>
      <c r="F35" s="21" t="s">
        <v>19</v>
      </c>
      <c r="G35" s="18">
        <v>2020</v>
      </c>
      <c r="H35" s="55">
        <v>438848.7</v>
      </c>
      <c r="I35" s="56"/>
      <c r="J35" s="55">
        <v>0</v>
      </c>
      <c r="K35" s="56"/>
      <c r="L35" s="19">
        <v>0</v>
      </c>
    </row>
    <row r="36" spans="1:12" ht="75" x14ac:dyDescent="0.3">
      <c r="A36" s="32">
        <v>15</v>
      </c>
      <c r="B36" s="14" t="s">
        <v>48</v>
      </c>
      <c r="C36" s="21" t="s">
        <v>13</v>
      </c>
      <c r="D36" s="21" t="s">
        <v>39</v>
      </c>
      <c r="E36" s="22" t="s">
        <v>56</v>
      </c>
      <c r="F36" s="21" t="s">
        <v>19</v>
      </c>
      <c r="G36" s="18">
        <v>2020</v>
      </c>
      <c r="H36" s="55">
        <v>7634000</v>
      </c>
      <c r="I36" s="56"/>
      <c r="J36" s="55">
        <v>0</v>
      </c>
      <c r="K36" s="56"/>
      <c r="L36" s="19">
        <v>0</v>
      </c>
    </row>
    <row r="37" spans="1:12" ht="18.75" x14ac:dyDescent="0.3">
      <c r="A37" s="34">
        <v>16</v>
      </c>
      <c r="B37" s="14" t="s">
        <v>14</v>
      </c>
      <c r="C37" s="16">
        <v>730</v>
      </c>
      <c r="D37" s="20"/>
      <c r="E37" s="15"/>
      <c r="F37" s="17"/>
      <c r="G37" s="17"/>
      <c r="H37" s="55">
        <f>H38+H39+H40</f>
        <v>79607941.280000001</v>
      </c>
      <c r="I37" s="56"/>
      <c r="J37" s="55">
        <f>J38+J39+J40</f>
        <v>71041903.879999995</v>
      </c>
      <c r="K37" s="56"/>
      <c r="L37" s="33">
        <f t="shared" ref="L37" si="2">L38+L39+L40</f>
        <v>64737593.479999997</v>
      </c>
    </row>
    <row r="38" spans="1:12" ht="18.75" x14ac:dyDescent="0.3">
      <c r="A38" s="8">
        <v>17</v>
      </c>
      <c r="B38" s="23" t="s">
        <v>9</v>
      </c>
      <c r="C38" s="20"/>
      <c r="D38" s="20"/>
      <c r="E38" s="15"/>
      <c r="F38" s="17"/>
      <c r="G38" s="17"/>
      <c r="H38" s="55">
        <f>H43+H41</f>
        <v>27643641.280000001</v>
      </c>
      <c r="I38" s="56"/>
      <c r="J38" s="55">
        <f>J43</f>
        <v>181503.88</v>
      </c>
      <c r="K38" s="56"/>
      <c r="L38" s="33">
        <f>L43</f>
        <v>3325193.48</v>
      </c>
    </row>
    <row r="39" spans="1:12" ht="18.75" x14ac:dyDescent="0.3">
      <c r="A39" s="8">
        <v>18</v>
      </c>
      <c r="B39" s="23" t="s">
        <v>10</v>
      </c>
      <c r="C39" s="20"/>
      <c r="D39" s="20"/>
      <c r="E39" s="15"/>
      <c r="F39" s="17"/>
      <c r="G39" s="17"/>
      <c r="H39" s="55">
        <f>H46</f>
        <v>51964300</v>
      </c>
      <c r="I39" s="56"/>
      <c r="J39" s="55">
        <f>J46</f>
        <v>70860400</v>
      </c>
      <c r="K39" s="56"/>
      <c r="L39" s="33">
        <f>L46</f>
        <v>61412400</v>
      </c>
    </row>
    <row r="40" spans="1:12" ht="18.75" x14ac:dyDescent="0.3">
      <c r="A40" s="8">
        <v>19</v>
      </c>
      <c r="B40" s="23" t="s">
        <v>11</v>
      </c>
      <c r="C40" s="20"/>
      <c r="D40" s="20"/>
      <c r="E40" s="15"/>
      <c r="F40" s="17"/>
      <c r="G40" s="17"/>
      <c r="H40" s="55">
        <v>0</v>
      </c>
      <c r="I40" s="56"/>
      <c r="J40" s="55">
        <v>0</v>
      </c>
      <c r="K40" s="56"/>
      <c r="L40" s="33">
        <v>0</v>
      </c>
    </row>
    <row r="41" spans="1:12" ht="56.25" x14ac:dyDescent="0.3">
      <c r="A41" s="32">
        <v>20</v>
      </c>
      <c r="B41" s="23" t="s">
        <v>61</v>
      </c>
      <c r="C41" s="16"/>
      <c r="D41" s="21"/>
      <c r="E41" s="22" t="s">
        <v>62</v>
      </c>
      <c r="F41" s="17"/>
      <c r="G41" s="17"/>
      <c r="H41" s="55">
        <v>25550494.66</v>
      </c>
      <c r="I41" s="56"/>
      <c r="J41" s="55">
        <v>0</v>
      </c>
      <c r="K41" s="56"/>
      <c r="L41" s="41">
        <v>0</v>
      </c>
    </row>
    <row r="42" spans="1:12" ht="393.75" x14ac:dyDescent="0.3">
      <c r="A42" s="32">
        <v>21</v>
      </c>
      <c r="B42" s="47" t="s">
        <v>65</v>
      </c>
      <c r="C42" s="16">
        <v>730</v>
      </c>
      <c r="D42" s="21" t="s">
        <v>63</v>
      </c>
      <c r="E42" s="21" t="s">
        <v>64</v>
      </c>
      <c r="F42" s="17">
        <v>410</v>
      </c>
      <c r="G42" s="17">
        <v>2020</v>
      </c>
      <c r="H42" s="55">
        <v>25550494.66</v>
      </c>
      <c r="I42" s="56"/>
      <c r="J42" s="55">
        <v>0</v>
      </c>
      <c r="K42" s="56"/>
      <c r="L42" s="41">
        <v>0</v>
      </c>
    </row>
    <row r="43" spans="1:12" ht="56.25" x14ac:dyDescent="0.3">
      <c r="A43" s="13">
        <v>22</v>
      </c>
      <c r="B43" s="14" t="s">
        <v>38</v>
      </c>
      <c r="C43" s="21"/>
      <c r="D43" s="21"/>
      <c r="E43" s="22" t="s">
        <v>40</v>
      </c>
      <c r="F43" s="16"/>
      <c r="G43" s="18"/>
      <c r="H43" s="55">
        <f>H44</f>
        <v>2093146.62</v>
      </c>
      <c r="I43" s="56"/>
      <c r="J43" s="55">
        <f>J44</f>
        <v>181503.88</v>
      </c>
      <c r="K43" s="56"/>
      <c r="L43" s="33">
        <f>L44</f>
        <v>3325193.48</v>
      </c>
    </row>
    <row r="44" spans="1:12" ht="56.25" x14ac:dyDescent="0.3">
      <c r="A44" s="28">
        <v>23</v>
      </c>
      <c r="B44" s="14" t="s">
        <v>49</v>
      </c>
      <c r="C44" s="16">
        <v>730</v>
      </c>
      <c r="D44" s="21" t="s">
        <v>39</v>
      </c>
      <c r="E44" s="22" t="s">
        <v>46</v>
      </c>
      <c r="F44" s="17">
        <v>410</v>
      </c>
      <c r="G44" s="18" t="s">
        <v>47</v>
      </c>
      <c r="H44" s="55">
        <v>2093146.62</v>
      </c>
      <c r="I44" s="56"/>
      <c r="J44" s="55">
        <v>181503.88</v>
      </c>
      <c r="K44" s="56"/>
      <c r="L44" s="33">
        <v>3325193.48</v>
      </c>
    </row>
    <row r="45" spans="1:12" ht="37.5" x14ac:dyDescent="0.3">
      <c r="A45" s="32">
        <v>24</v>
      </c>
      <c r="B45" s="23" t="s">
        <v>17</v>
      </c>
      <c r="C45" s="21"/>
      <c r="D45" s="21"/>
      <c r="E45" s="21" t="s">
        <v>20</v>
      </c>
      <c r="F45" s="16"/>
      <c r="G45" s="18"/>
      <c r="H45" s="50">
        <f>SUM(H46:I46)</f>
        <v>51964300</v>
      </c>
      <c r="I45" s="50"/>
      <c r="J45" s="50">
        <f>SUM(J46:K46)</f>
        <v>70860400</v>
      </c>
      <c r="K45" s="50"/>
      <c r="L45" s="33">
        <f>SUM(L46:L46)</f>
        <v>61412400</v>
      </c>
    </row>
    <row r="46" spans="1:12" ht="93.75" x14ac:dyDescent="0.3">
      <c r="A46" s="32">
        <v>25</v>
      </c>
      <c r="B46" s="24" t="s">
        <v>52</v>
      </c>
      <c r="C46" s="21" t="s">
        <v>15</v>
      </c>
      <c r="D46" s="21" t="s">
        <v>18</v>
      </c>
      <c r="E46" s="21" t="s">
        <v>21</v>
      </c>
      <c r="F46" s="16">
        <v>410</v>
      </c>
      <c r="G46" s="18" t="s">
        <v>47</v>
      </c>
      <c r="H46" s="50">
        <v>51964300</v>
      </c>
      <c r="I46" s="50"/>
      <c r="J46" s="50">
        <v>70860400</v>
      </c>
      <c r="K46" s="50"/>
      <c r="L46" s="36">
        <v>61412400</v>
      </c>
    </row>
    <row r="47" spans="1:12" ht="37.5" x14ac:dyDescent="0.3">
      <c r="A47" s="7">
        <v>26</v>
      </c>
      <c r="B47" s="24" t="s">
        <v>57</v>
      </c>
      <c r="C47" s="7">
        <v>733</v>
      </c>
      <c r="D47" s="43"/>
      <c r="E47" s="42"/>
      <c r="F47" s="42"/>
      <c r="G47" s="42"/>
      <c r="H47" s="51">
        <f>H48+H49+H50</f>
        <v>14037953.710000001</v>
      </c>
      <c r="I47" s="52"/>
      <c r="J47" s="50">
        <v>0</v>
      </c>
      <c r="K47" s="50"/>
      <c r="L47" s="41">
        <v>0</v>
      </c>
    </row>
    <row r="48" spans="1:12" ht="18.75" x14ac:dyDescent="0.3">
      <c r="A48" s="7">
        <v>27</v>
      </c>
      <c r="B48" s="23" t="s">
        <v>9</v>
      </c>
      <c r="C48" s="42"/>
      <c r="D48" s="43"/>
      <c r="E48" s="42"/>
      <c r="F48" s="42"/>
      <c r="G48" s="42"/>
      <c r="H48" s="57">
        <f>H52</f>
        <v>14037953.710000001</v>
      </c>
      <c r="I48" s="58"/>
      <c r="J48" s="50">
        <v>0</v>
      </c>
      <c r="K48" s="50"/>
      <c r="L48" s="41">
        <v>0</v>
      </c>
    </row>
    <row r="49" spans="1:12" ht="18.75" x14ac:dyDescent="0.3">
      <c r="A49" s="7">
        <v>28</v>
      </c>
      <c r="B49" s="23" t="s">
        <v>10</v>
      </c>
      <c r="C49" s="42"/>
      <c r="D49" s="43"/>
      <c r="E49" s="42"/>
      <c r="F49" s="42"/>
      <c r="G49" s="42"/>
      <c r="H49" s="48">
        <v>0</v>
      </c>
      <c r="I49" s="49"/>
      <c r="J49" s="50">
        <v>0</v>
      </c>
      <c r="K49" s="50"/>
      <c r="L49" s="41">
        <v>0</v>
      </c>
    </row>
    <row r="50" spans="1:12" ht="18.75" x14ac:dyDescent="0.3">
      <c r="A50" s="7">
        <v>29</v>
      </c>
      <c r="B50" s="23" t="s">
        <v>11</v>
      </c>
      <c r="C50" s="42"/>
      <c r="D50" s="43"/>
      <c r="E50" s="42"/>
      <c r="F50" s="42"/>
      <c r="G50" s="42"/>
      <c r="H50" s="48">
        <v>0</v>
      </c>
      <c r="I50" s="49"/>
      <c r="J50" s="50">
        <v>0</v>
      </c>
      <c r="K50" s="50"/>
      <c r="L50" s="41">
        <v>0</v>
      </c>
    </row>
    <row r="51" spans="1:12" ht="37.5" x14ac:dyDescent="0.3">
      <c r="A51" s="7">
        <v>30</v>
      </c>
      <c r="B51" s="23" t="s">
        <v>17</v>
      </c>
      <c r="C51" s="42"/>
      <c r="D51" s="44"/>
      <c r="E51" s="21" t="s">
        <v>20</v>
      </c>
      <c r="F51" s="42"/>
      <c r="G51" s="42"/>
      <c r="H51" s="51">
        <f>H52</f>
        <v>14037953.710000001</v>
      </c>
      <c r="I51" s="52"/>
      <c r="J51" s="50">
        <v>0</v>
      </c>
      <c r="K51" s="50"/>
      <c r="L51" s="41">
        <v>0</v>
      </c>
    </row>
    <row r="52" spans="1:12" ht="36.75" customHeight="1" x14ac:dyDescent="0.3">
      <c r="A52" s="7">
        <v>31</v>
      </c>
      <c r="B52" s="45" t="s">
        <v>58</v>
      </c>
      <c r="C52" s="7">
        <v>733</v>
      </c>
      <c r="D52" s="46" t="s">
        <v>59</v>
      </c>
      <c r="E52" s="46" t="s">
        <v>60</v>
      </c>
      <c r="F52" s="7">
        <v>460</v>
      </c>
      <c r="G52" s="7">
        <v>2020</v>
      </c>
      <c r="H52" s="50">
        <v>14037953.710000001</v>
      </c>
      <c r="I52" s="50"/>
      <c r="J52" s="50">
        <v>0</v>
      </c>
      <c r="K52" s="50"/>
      <c r="L52" s="41">
        <v>0</v>
      </c>
    </row>
  </sheetData>
  <mergeCells count="102">
    <mergeCell ref="B22:G22"/>
    <mergeCell ref="J22:K22"/>
    <mergeCell ref="G14:H14"/>
    <mergeCell ref="E16:F16"/>
    <mergeCell ref="C19:F19"/>
    <mergeCell ref="I14:J14"/>
    <mergeCell ref="H21:I21"/>
    <mergeCell ref="H19:I20"/>
    <mergeCell ref="G19:G20"/>
    <mergeCell ref="J21:K21"/>
    <mergeCell ref="B19:B20"/>
    <mergeCell ref="E14:F14"/>
    <mergeCell ref="A16:D16"/>
    <mergeCell ref="B15:D15"/>
    <mergeCell ref="E15:F15"/>
    <mergeCell ref="G15:H15"/>
    <mergeCell ref="I15:J15"/>
    <mergeCell ref="H22:I22"/>
    <mergeCell ref="H40:I40"/>
    <mergeCell ref="H44:I44"/>
    <mergeCell ref="H39:I39"/>
    <mergeCell ref="J44:K44"/>
    <mergeCell ref="J39:K39"/>
    <mergeCell ref="H43:I43"/>
    <mergeCell ref="J40:K40"/>
    <mergeCell ref="J43:K43"/>
    <mergeCell ref="J41:K41"/>
    <mergeCell ref="J42:K42"/>
    <mergeCell ref="H41:I41"/>
    <mergeCell ref="H42:I42"/>
    <mergeCell ref="H2:L2"/>
    <mergeCell ref="L19:L20"/>
    <mergeCell ref="J19:K20"/>
    <mergeCell ref="I16:J16"/>
    <mergeCell ref="G12:H12"/>
    <mergeCell ref="I12:J12"/>
    <mergeCell ref="G13:H13"/>
    <mergeCell ref="A7:L7"/>
    <mergeCell ref="G10:H10"/>
    <mergeCell ref="E10:F10"/>
    <mergeCell ref="B10:D10"/>
    <mergeCell ref="B11:D11"/>
    <mergeCell ref="E11:F11"/>
    <mergeCell ref="I10:J10"/>
    <mergeCell ref="I11:J11"/>
    <mergeCell ref="A19:A20"/>
    <mergeCell ref="G11:H11"/>
    <mergeCell ref="I13:J13"/>
    <mergeCell ref="B12:D12"/>
    <mergeCell ref="B13:D13"/>
    <mergeCell ref="B14:D14"/>
    <mergeCell ref="E12:F12"/>
    <mergeCell ref="E13:F13"/>
    <mergeCell ref="G16:H16"/>
    <mergeCell ref="H52:I52"/>
    <mergeCell ref="J52:K52"/>
    <mergeCell ref="H47:I47"/>
    <mergeCell ref="J47:K47"/>
    <mergeCell ref="H48:I48"/>
    <mergeCell ref="H49:I49"/>
    <mergeCell ref="J48:K48"/>
    <mergeCell ref="J49:K49"/>
    <mergeCell ref="H28:I28"/>
    <mergeCell ref="J28:K28"/>
    <mergeCell ref="H38:I38"/>
    <mergeCell ref="J29:K29"/>
    <mergeCell ref="H29:I29"/>
    <mergeCell ref="J30:K30"/>
    <mergeCell ref="H31:I31"/>
    <mergeCell ref="H30:I30"/>
    <mergeCell ref="J31:K31"/>
    <mergeCell ref="J32:K32"/>
    <mergeCell ref="H33:I33"/>
    <mergeCell ref="H36:I36"/>
    <mergeCell ref="H34:I34"/>
    <mergeCell ref="H35:I35"/>
    <mergeCell ref="J34:K34"/>
    <mergeCell ref="J36:K36"/>
    <mergeCell ref="H50:I50"/>
    <mergeCell ref="J50:K50"/>
    <mergeCell ref="H51:I51"/>
    <mergeCell ref="J51:K51"/>
    <mergeCell ref="H27:I27"/>
    <mergeCell ref="H23:I23"/>
    <mergeCell ref="H24:I24"/>
    <mergeCell ref="H25:I25"/>
    <mergeCell ref="J25:K25"/>
    <mergeCell ref="J27:K27"/>
    <mergeCell ref="J35:K35"/>
    <mergeCell ref="H46:I46"/>
    <mergeCell ref="J46:K46"/>
    <mergeCell ref="J26:K26"/>
    <mergeCell ref="H26:I26"/>
    <mergeCell ref="J37:K37"/>
    <mergeCell ref="J38:K38"/>
    <mergeCell ref="H37:I37"/>
    <mergeCell ref="J23:K23"/>
    <mergeCell ref="J24:K24"/>
    <mergeCell ref="J33:K33"/>
    <mergeCell ref="H32:I32"/>
    <mergeCell ref="H45:I45"/>
    <mergeCell ref="J45:K45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firstPageNumber="205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2019-11-26T10:55:09Z</cp:lastPrinted>
  <dcterms:created xsi:type="dcterms:W3CDTF">2002-03-11T10:22:12Z</dcterms:created>
  <dcterms:modified xsi:type="dcterms:W3CDTF">2019-12-05T07:07:28Z</dcterms:modified>
</cp:coreProperties>
</file>