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КАИП!$25:$27</definedName>
    <definedName name="_xlnm.Print_Area" localSheetId="0">КАИП!$A$1:$L$79</definedName>
  </definedNames>
  <calcPr calcId="145621"/>
</workbook>
</file>

<file path=xl/calcChain.xml><?xml version="1.0" encoding="utf-8"?>
<calcChain xmlns="http://schemas.openxmlformats.org/spreadsheetml/2006/main">
  <c r="H53" i="3" l="1"/>
  <c r="H56" i="3"/>
  <c r="H54" i="3"/>
  <c r="I19" i="3"/>
  <c r="H40" i="3"/>
  <c r="J33" i="3"/>
  <c r="H33" i="3"/>
  <c r="J50" i="3"/>
  <c r="G19" i="3" s="1"/>
  <c r="H50" i="3"/>
  <c r="E19" i="3" s="1"/>
  <c r="J56" i="3"/>
  <c r="L56" i="3"/>
  <c r="I15" i="3" s="1"/>
  <c r="J53" i="3"/>
  <c r="L53" i="3"/>
  <c r="H61" i="3"/>
  <c r="H36" i="3"/>
  <c r="J61" i="3"/>
  <c r="H48" i="3"/>
  <c r="J40" i="3"/>
  <c r="H55" i="3"/>
  <c r="J35" i="3"/>
  <c r="H35" i="3"/>
  <c r="H31" i="3" s="1"/>
  <c r="H34" i="3"/>
  <c r="L61" i="3"/>
  <c r="H75" i="3"/>
  <c r="L75" i="3"/>
  <c r="J75" i="3"/>
  <c r="L40" i="3"/>
  <c r="L33" i="3" s="1"/>
  <c r="L54" i="3"/>
  <c r="L30" i="3" s="1"/>
  <c r="J54" i="3"/>
  <c r="J30" i="3" s="1"/>
  <c r="L55" i="3"/>
  <c r="L31" i="3" s="1"/>
  <c r="J55" i="3"/>
  <c r="G15" i="3"/>
  <c r="L71" i="3"/>
  <c r="I18" i="3" s="1"/>
  <c r="J71" i="3"/>
  <c r="G18" i="3" s="1"/>
  <c r="H71" i="3"/>
  <c r="E18" i="3" s="1"/>
  <c r="H38" i="3"/>
  <c r="E16" i="3" s="1"/>
  <c r="G16" i="3"/>
  <c r="J29" i="3"/>
  <c r="I20" i="3" l="1"/>
  <c r="H29" i="3"/>
  <c r="G17" i="3"/>
  <c r="G20" i="3" s="1"/>
  <c r="E15" i="3"/>
  <c r="E20" i="3" s="1"/>
  <c r="J52" i="3"/>
  <c r="L52" i="3"/>
  <c r="I17" i="3"/>
  <c r="J31" i="3"/>
  <c r="J28" i="3" s="1"/>
  <c r="L32" i="3"/>
  <c r="L29" i="3"/>
  <c r="L28" i="3" s="1"/>
  <c r="J32" i="3"/>
  <c r="E17" i="3"/>
  <c r="H30" i="3"/>
  <c r="H52" i="3"/>
  <c r="H32" i="3"/>
  <c r="H28" i="3" l="1"/>
</calcChain>
</file>

<file path=xl/sharedStrings.xml><?xml version="1.0" encoding="utf-8"?>
<sst xmlns="http://schemas.openxmlformats.org/spreadsheetml/2006/main" count="179" uniqueCount="94">
  <si>
    <t>Итого</t>
  </si>
  <si>
    <t>Ассигнования 2016  год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</si>
  <si>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</si>
  <si>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</si>
  <si>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</si>
  <si>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</si>
  <si>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0503</t>
  </si>
  <si>
    <t>Ассигнования 2017  год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</si>
  <si>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</si>
  <si>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Бюджетная классификация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</si>
  <si>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</si>
  <si>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</si>
  <si>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</si>
  <si>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</si>
  <si>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</si>
  <si>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</si>
  <si>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</si>
  <si>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</si>
  <si>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</si>
  <si>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</si>
  <si>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</si>
  <si>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</si>
  <si>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</si>
  <si>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</si>
  <si>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</si>
  <si>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</si>
  <si>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"Молодежь города Ачинска в XXI веке"</t>
  </si>
  <si>
    <t>0707</t>
  </si>
  <si>
    <t>разработка проектно-сметной документации для строительства объекта "Центр инновационных молодежных технологий"</t>
  </si>
  <si>
    <t>Муниципальная программа города Ачинска "Развитие образования"</t>
  </si>
  <si>
    <t>1004</t>
  </si>
  <si>
    <t xml:space="preserve">приобретение жилых помещений детям-сиротам и детям, оставшимся без попечения родителей, лицам из их числа для предоставления по договорам найма специализированных жилых помещений 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</si>
  <si>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</si>
  <si>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Перечень строек и объектов
на 2016 год и плановый период 2017-2018 годов</t>
  </si>
  <si>
    <t>1010013110</t>
  </si>
  <si>
    <t>410</t>
  </si>
  <si>
    <t>Ассигнования 2018  год</t>
  </si>
  <si>
    <t>1000000000</t>
  </si>
  <si>
    <t>0200000000</t>
  </si>
  <si>
    <t>0230050820</t>
  </si>
  <si>
    <t>02300R0820</t>
  </si>
  <si>
    <t>0400000000</t>
  </si>
  <si>
    <t>2016</t>
  </si>
  <si>
    <t>0420086130</t>
  </si>
  <si>
    <t>0420086020</t>
  </si>
  <si>
    <t>устройство уличного освещения 
на территории города</t>
  </si>
  <si>
    <t>Ассигнования 
2016  год</t>
  </si>
  <si>
    <t>Главный распоря-дитель</t>
  </si>
  <si>
    <t>Раздел-подраздел</t>
  </si>
  <si>
    <t>Целевая статья</t>
  </si>
  <si>
    <t>Вид расхо-дов</t>
  </si>
  <si>
    <t>2016/
2018</t>
  </si>
  <si>
    <t>обследование, разработка проектно-сметной документации и экспертиза проектов реконструкции жилых домов № 31 по  ул. Ленина, 
№ 32 по ул. Л. Толстого</t>
  </si>
  <si>
    <t>государственная экспертиза проектной документации "Строительство объектов инженерной инфраструктуры жилого района малоэтажной застройки в Привокзальном районе г. Ачинска"</t>
  </si>
  <si>
    <t>0502</t>
  </si>
  <si>
    <t>0701</t>
  </si>
  <si>
    <t>0240089010</t>
  </si>
  <si>
    <t>Управление образования администрации города Ачинска</t>
  </si>
  <si>
    <t>0709</t>
  </si>
  <si>
    <t>0240083010</t>
  </si>
  <si>
    <t>0,0</t>
  </si>
  <si>
    <t>16100S9602</t>
  </si>
  <si>
    <t>приобретение дополнительных площадей жилых помещений для обеспечения мероприятий по переселению граждан из аварийного жилищного фонда</t>
  </si>
  <si>
    <t>приобретение жилых помещений для врачей специалистов</t>
  </si>
  <si>
    <t xml:space="preserve">прокладка канализационной сети </t>
  </si>
  <si>
    <t>0410086260</t>
  </si>
  <si>
    <t>реконструкция здания под дошкольное образовательное учреждение</t>
  </si>
  <si>
    <t xml:space="preserve">разработка проектно-сметной документации реконструкции здания под дошкольное образовательное учреждение </t>
  </si>
  <si>
    <t>Главный распорядитель бюджетных средств, муниципальная программа города Ачинска, объект</t>
  </si>
  <si>
    <t>1610009502</t>
  </si>
  <si>
    <t>1610009602</t>
  </si>
  <si>
    <t>2016/
2017</t>
  </si>
  <si>
    <t>участие в долевом строительстве многоквартирных домов для переселения граждан из аварийного жилищного фонда</t>
  </si>
  <si>
    <t>приобретение жилых помещений 
у организаций застройщиков для обеспечения мероприятий по переселению граждан из аварийного жилищного фонда</t>
  </si>
  <si>
    <t>2017</t>
  </si>
  <si>
    <t>авторский надзор за строительством и технологическая инвентаризация 1 жилого дома по ул. 40 лет ВЛКСМ,
1 жилого дома по ул. Строителей, 2 жилых домов по ул. Манкевича; технологическое присоединение электроснабжения жилого дома по ул. Строителей, технологическое присоединение водоснабжения 2-х жилых домов по ул. Манкевича</t>
  </si>
  <si>
    <t>Разработка (корректировка) проектно-сметной документации и экспертиза проектов строительства кладбищ в Ачинском районе</t>
  </si>
  <si>
    <t>0420086230</t>
  </si>
  <si>
    <t>Приложение 10</t>
  </si>
  <si>
    <t>к решению городского Совета депутатов</t>
  </si>
  <si>
    <t>Приложение 11</t>
  </si>
  <si>
    <t>от  04.12.2015 № 5-21р</t>
  </si>
  <si>
    <t xml:space="preserve">устройство спортивных площадок микрорайон 5, микрорайон 9, р.п. Мазульский
ул. Чкалова, квартал 24 </t>
  </si>
  <si>
    <t>приобретение жилых помещений для обеспечения мероприятий по переселению граждан из аварийного жилищного фонда</t>
  </si>
  <si>
    <t>строительство 6-х жилых домов: 1 жилого дома по ул. 40 лет ВЛКСМ, 2-х жилых домов по ул. Манкевича, 1 жилого дома по ул. Строителей, 2-х жилых домов в Юго-Восточном районе</t>
  </si>
  <si>
    <t>разработка проектно-сметной документации и экспертиза проектов строительства 2-х жилых домов в ЮВР, 1 жилого дома по ул. Индустриальная</t>
  </si>
  <si>
    <t>Муниципальная программа города Ачинска "Развитие культуры"</t>
  </si>
  <si>
    <t>080000000</t>
  </si>
  <si>
    <t>0850013230</t>
  </si>
  <si>
    <t>Разработка проектно - сметной документации (обследование, инженерные изыскания) для реконструкции здания по ул. Л.Толстого,15</t>
  </si>
  <si>
    <t>0410083010</t>
  </si>
  <si>
    <t>инженерно - геологические изыскания и проектные работы на строительство водопроводной и канализационных сетей от жилого дома 10Б Южной Промзоны</t>
  </si>
  <si>
    <t>0702</t>
  </si>
  <si>
    <t>от  02.12.2016 № 17-91р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</si>
</sst>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0" xfId="0" applyNumberFormat="1" applyFont="1" applyFill="1"/>
    <xf numFmtId="0" fontId="1" fillId="2" borderId="1" xfId="0" applyFont="1" applyFill="1" applyBorder="1"/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/>
    <xf numFmtId="2" fontId="2" fillId="2" borderId="1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5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79"/>
  <sheetViews>
    <sheetView showGridLines="0" tabSelected="1" view="pageBreakPreview" topLeftCell="A67" zoomScale="70" zoomScaleNormal="80" zoomScaleSheetLayoutView="70" workbookViewId="0">
      <selection activeCell="H4" sqref="H4"/>
    </sheetView>
  </sheetViews>
  <sheetFormatPr defaultRowHeight="12.75" customHeight="1" outlineLevelRow="1" x14ac:dyDescent="0.3"/>
  <cols>
    <col min="1" max="1" width="5.140625" style="3" customWidth="1"/>
    <col min="2" max="2" width="45.5703125" style="4" customWidth="1"/>
    <col min="3" max="3" width="9.7109375" style="4" customWidth="1"/>
    <col min="4" max="4" width="11.140625" style="4" customWidth="1"/>
    <col min="5" max="5" width="17" style="4" customWidth="1"/>
    <col min="6" max="6" width="7" style="4" customWidth="1"/>
    <col min="7" max="7" width="8.5703125" style="4" customWidth="1"/>
    <col min="8" max="8" width="12.85546875" style="4" customWidth="1"/>
    <col min="9" max="9" width="7.42578125" style="4" customWidth="1"/>
    <col min="10" max="10" width="10.140625" style="4" customWidth="1"/>
    <col min="11" max="11" width="8.140625" style="4" customWidth="1"/>
    <col min="12" max="12" width="18.28515625" style="4" customWidth="1"/>
    <col min="13" max="13" width="0" style="4" hidden="1" customWidth="1"/>
    <col min="14" max="17" width="9.140625" style="4"/>
    <col min="18" max="18" width="13.28515625" style="4" bestFit="1" customWidth="1"/>
    <col min="19" max="16384" width="9.140625" style="4"/>
  </cols>
  <sheetData>
    <row r="1" spans="1:12" ht="18.75" x14ac:dyDescent="0.3">
      <c r="H1" s="4" t="s">
        <v>78</v>
      </c>
    </row>
    <row r="2" spans="1:12" ht="18.75" x14ac:dyDescent="0.3">
      <c r="H2" s="4" t="s">
        <v>79</v>
      </c>
    </row>
    <row r="3" spans="1:12" ht="18.75" x14ac:dyDescent="0.3">
      <c r="H3" s="4" t="s">
        <v>93</v>
      </c>
    </row>
    <row r="4" spans="1:12" ht="18.75" x14ac:dyDescent="0.3"/>
    <row r="5" spans="1:12" ht="18.75" x14ac:dyDescent="0.3">
      <c r="H5" s="4" t="s">
        <v>80</v>
      </c>
    </row>
    <row r="6" spans="1:12" ht="18.75" x14ac:dyDescent="0.3">
      <c r="H6" s="4" t="s">
        <v>79</v>
      </c>
    </row>
    <row r="7" spans="1:12" ht="18.75" x14ac:dyDescent="0.3">
      <c r="H7" s="4" t="s">
        <v>81</v>
      </c>
    </row>
    <row r="8" spans="1:12" s="5" customFormat="1" ht="18.75" x14ac:dyDescent="0.2"/>
    <row r="9" spans="1:12" s="5" customFormat="1" ht="18.75" x14ac:dyDescent="0.2"/>
    <row r="10" spans="1:12" s="5" customFormat="1" ht="42.75" customHeight="1" x14ac:dyDescent="0.2">
      <c r="A10" s="58" t="s">
        <v>33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s="5" customFormat="1" ht="18.75" x14ac:dyDescent="0.2">
      <c r="A11" s="6"/>
      <c r="B11" s="3"/>
      <c r="C11" s="3"/>
      <c r="D11" s="3"/>
      <c r="E11" s="3"/>
    </row>
    <row r="12" spans="1:12" s="5" customFormat="1" ht="18.75" x14ac:dyDescent="0.2">
      <c r="J12" s="7" t="s">
        <v>4</v>
      </c>
    </row>
    <row r="13" spans="1:12" ht="66.75" customHeight="1" x14ac:dyDescent="0.3">
      <c r="A13" s="8" t="s">
        <v>2</v>
      </c>
      <c r="B13" s="43" t="s">
        <v>3</v>
      </c>
      <c r="C13" s="59"/>
      <c r="D13" s="44"/>
      <c r="E13" s="38" t="s">
        <v>46</v>
      </c>
      <c r="F13" s="38"/>
      <c r="G13" s="38" t="s">
        <v>7</v>
      </c>
      <c r="H13" s="38"/>
      <c r="I13" s="38" t="s">
        <v>36</v>
      </c>
      <c r="J13" s="38"/>
    </row>
    <row r="14" spans="1:12" ht="18.75" x14ac:dyDescent="0.3">
      <c r="A14" s="8"/>
      <c r="B14" s="43" t="s">
        <v>10</v>
      </c>
      <c r="C14" s="59"/>
      <c r="D14" s="44"/>
      <c r="E14" s="38" t="s">
        <v>11</v>
      </c>
      <c r="F14" s="38"/>
      <c r="G14" s="38" t="s">
        <v>12</v>
      </c>
      <c r="H14" s="38"/>
      <c r="I14" s="38" t="s">
        <v>13</v>
      </c>
      <c r="J14" s="38"/>
    </row>
    <row r="15" spans="1:12" ht="71.25" customHeight="1" x14ac:dyDescent="0.3">
      <c r="A15" s="9">
        <v>1</v>
      </c>
      <c r="B15" s="48" t="s">
        <v>8</v>
      </c>
      <c r="C15" s="49"/>
      <c r="D15" s="50"/>
      <c r="E15" s="31">
        <f>H56+H48</f>
        <v>5127077.3599999994</v>
      </c>
      <c r="F15" s="32"/>
      <c r="G15" s="31">
        <f>J56+J48</f>
        <v>7000000</v>
      </c>
      <c r="H15" s="32"/>
      <c r="I15" s="35">
        <f>L56</f>
        <v>7000000</v>
      </c>
      <c r="J15" s="35"/>
    </row>
    <row r="16" spans="1:12" ht="45.75" customHeight="1" x14ac:dyDescent="0.3">
      <c r="A16" s="9">
        <v>2</v>
      </c>
      <c r="B16" s="48" t="s">
        <v>26</v>
      </c>
      <c r="C16" s="49"/>
      <c r="D16" s="50"/>
      <c r="E16" s="31">
        <f>H38</f>
        <v>1645000</v>
      </c>
      <c r="F16" s="32"/>
      <c r="G16" s="31">
        <f>J38</f>
        <v>0</v>
      </c>
      <c r="H16" s="32"/>
      <c r="I16" s="31">
        <v>0</v>
      </c>
      <c r="J16" s="32"/>
    </row>
    <row r="17" spans="1:18" ht="56.25" customHeight="1" outlineLevel="1" x14ac:dyDescent="0.3">
      <c r="A17" s="9">
        <v>3</v>
      </c>
      <c r="B17" s="48" t="s">
        <v>5</v>
      </c>
      <c r="C17" s="49"/>
      <c r="D17" s="50"/>
      <c r="E17" s="35">
        <f>H40+H61</f>
        <v>766640245.24000001</v>
      </c>
      <c r="F17" s="35"/>
      <c r="G17" s="35">
        <f>J40+J61</f>
        <v>37070640.859999999</v>
      </c>
      <c r="H17" s="35"/>
      <c r="I17" s="35">
        <f>L40+L61</f>
        <v>0</v>
      </c>
      <c r="J17" s="35"/>
    </row>
    <row r="18" spans="1:18" ht="42" customHeight="1" outlineLevel="1" x14ac:dyDescent="0.3">
      <c r="A18" s="9">
        <v>4</v>
      </c>
      <c r="B18" s="45" t="s">
        <v>29</v>
      </c>
      <c r="C18" s="45"/>
      <c r="D18" s="45"/>
      <c r="E18" s="35">
        <f>H71+H74+H36</f>
        <v>68278860.269999996</v>
      </c>
      <c r="F18" s="35"/>
      <c r="G18" s="35">
        <f>J71</f>
        <v>60913900</v>
      </c>
      <c r="H18" s="35"/>
      <c r="I18" s="35">
        <f>L71</f>
        <v>16342700</v>
      </c>
      <c r="J18" s="35"/>
    </row>
    <row r="19" spans="1:18" ht="42" customHeight="1" outlineLevel="1" x14ac:dyDescent="0.3">
      <c r="A19" s="9">
        <v>5</v>
      </c>
      <c r="B19" s="45" t="s">
        <v>86</v>
      </c>
      <c r="C19" s="45"/>
      <c r="D19" s="45"/>
      <c r="E19" s="31">
        <f>H50</f>
        <v>254966.29</v>
      </c>
      <c r="F19" s="32"/>
      <c r="G19" s="31">
        <f t="shared" ref="G19" si="0">J50</f>
        <v>1923131.13</v>
      </c>
      <c r="H19" s="32"/>
      <c r="I19" s="31">
        <f t="shared" ref="I19" si="1">L50</f>
        <v>0</v>
      </c>
      <c r="J19" s="32"/>
    </row>
    <row r="20" spans="1:18" ht="18.75" x14ac:dyDescent="0.3">
      <c r="A20" s="51" t="s">
        <v>0</v>
      </c>
      <c r="B20" s="52"/>
      <c r="C20" s="52"/>
      <c r="D20" s="53"/>
      <c r="E20" s="35">
        <f>E15+E17+E16+E18+E19</f>
        <v>841946149.15999997</v>
      </c>
      <c r="F20" s="35"/>
      <c r="G20" s="35">
        <f t="shared" ref="G20" si="2">G15+G17+G16+G18+G19</f>
        <v>106907671.98999999</v>
      </c>
      <c r="H20" s="35"/>
      <c r="I20" s="35">
        <f t="shared" ref="I20" si="3">I15+I17+I16+I18+I19</f>
        <v>23342700</v>
      </c>
      <c r="J20" s="35"/>
    </row>
    <row r="21" spans="1:18" ht="18.75" x14ac:dyDescent="0.3">
      <c r="E21" s="10"/>
      <c r="F21" s="10"/>
      <c r="G21" s="10"/>
      <c r="H21" s="10"/>
      <c r="I21" s="10"/>
      <c r="J21" s="10"/>
    </row>
    <row r="22" spans="1:18" ht="18.75" x14ac:dyDescent="0.3"/>
    <row r="23" spans="1:18" ht="15.75" customHeight="1" x14ac:dyDescent="0.3">
      <c r="A23" s="6"/>
      <c r="B23" s="6"/>
      <c r="C23" s="6"/>
      <c r="D23" s="6"/>
      <c r="E23" s="6"/>
    </row>
    <row r="24" spans="1:18" ht="18.75" x14ac:dyDescent="0.3">
      <c r="L24" s="7" t="s">
        <v>4</v>
      </c>
    </row>
    <row r="25" spans="1:18" ht="36.75" customHeight="1" x14ac:dyDescent="0.3">
      <c r="A25" s="57" t="s">
        <v>2</v>
      </c>
      <c r="B25" s="38" t="s">
        <v>68</v>
      </c>
      <c r="C25" s="38" t="s">
        <v>9</v>
      </c>
      <c r="D25" s="38"/>
      <c r="E25" s="38"/>
      <c r="F25" s="38"/>
      <c r="G25" s="38" t="s">
        <v>15</v>
      </c>
      <c r="H25" s="39" t="s">
        <v>1</v>
      </c>
      <c r="I25" s="40"/>
      <c r="J25" s="39" t="s">
        <v>7</v>
      </c>
      <c r="K25" s="40"/>
      <c r="L25" s="38" t="s">
        <v>36</v>
      </c>
      <c r="M25" s="11"/>
    </row>
    <row r="26" spans="1:18" ht="59.25" customHeight="1" x14ac:dyDescent="0.3">
      <c r="A26" s="57"/>
      <c r="B26" s="38"/>
      <c r="C26" s="12" t="s">
        <v>47</v>
      </c>
      <c r="D26" s="12" t="s">
        <v>48</v>
      </c>
      <c r="E26" s="12" t="s">
        <v>49</v>
      </c>
      <c r="F26" s="12" t="s">
        <v>50</v>
      </c>
      <c r="G26" s="38"/>
      <c r="H26" s="41"/>
      <c r="I26" s="42"/>
      <c r="J26" s="41"/>
      <c r="K26" s="42"/>
      <c r="L26" s="38"/>
      <c r="M26" s="11"/>
    </row>
    <row r="27" spans="1:18" ht="18.75" x14ac:dyDescent="0.3">
      <c r="A27" s="13"/>
      <c r="B27" s="14" t="s">
        <v>10</v>
      </c>
      <c r="C27" s="14" t="s">
        <v>11</v>
      </c>
      <c r="D27" s="14" t="s">
        <v>12</v>
      </c>
      <c r="E27" s="14" t="s">
        <v>13</v>
      </c>
      <c r="F27" s="9">
        <v>5</v>
      </c>
      <c r="G27" s="9">
        <v>6</v>
      </c>
      <c r="H27" s="46">
        <v>7</v>
      </c>
      <c r="I27" s="47"/>
      <c r="J27" s="43" t="s">
        <v>14</v>
      </c>
      <c r="K27" s="44"/>
      <c r="L27" s="14" t="s">
        <v>25</v>
      </c>
      <c r="M27" s="11"/>
    </row>
    <row r="28" spans="1:18" ht="25.5" customHeight="1" x14ac:dyDescent="0.3">
      <c r="A28" s="13">
        <v>1</v>
      </c>
      <c r="B28" s="45" t="s">
        <v>16</v>
      </c>
      <c r="C28" s="45"/>
      <c r="D28" s="45"/>
      <c r="E28" s="45"/>
      <c r="F28" s="45"/>
      <c r="G28" s="45"/>
      <c r="H28" s="31">
        <f>H29+H30+H31</f>
        <v>841946149.15999997</v>
      </c>
      <c r="I28" s="32"/>
      <c r="J28" s="31">
        <f>J29+J30+J31</f>
        <v>106907671.98999999</v>
      </c>
      <c r="K28" s="32"/>
      <c r="L28" s="15">
        <f>L29+L30+L31</f>
        <v>23342700</v>
      </c>
      <c r="M28" s="11"/>
      <c r="R28" s="10"/>
    </row>
    <row r="29" spans="1:18" ht="18.75" x14ac:dyDescent="0.3">
      <c r="A29" s="13">
        <v>2</v>
      </c>
      <c r="B29" s="16" t="s">
        <v>17</v>
      </c>
      <c r="C29" s="16"/>
      <c r="D29" s="16"/>
      <c r="E29" s="16"/>
      <c r="F29" s="16"/>
      <c r="G29" s="16"/>
      <c r="H29" s="31">
        <f>H33+H53+H75</f>
        <v>66648927.010000005</v>
      </c>
      <c r="I29" s="32"/>
      <c r="J29" s="31">
        <f>J33+J53+J74</f>
        <v>15193597.189999999</v>
      </c>
      <c r="K29" s="32"/>
      <c r="L29" s="35">
        <f>L33+L53+L74</f>
        <v>7000000</v>
      </c>
      <c r="M29" s="35"/>
    </row>
    <row r="30" spans="1:18" ht="18.75" x14ac:dyDescent="0.3">
      <c r="A30" s="13">
        <v>3</v>
      </c>
      <c r="B30" s="16" t="s">
        <v>18</v>
      </c>
      <c r="C30" s="16"/>
      <c r="D30" s="16"/>
      <c r="E30" s="16"/>
      <c r="F30" s="16"/>
      <c r="G30" s="16"/>
      <c r="H30" s="31">
        <f>H34+H54+H76</f>
        <v>467522107.88</v>
      </c>
      <c r="I30" s="32"/>
      <c r="J30" s="31">
        <f>J34+J54</f>
        <v>43783100</v>
      </c>
      <c r="K30" s="32"/>
      <c r="L30" s="35">
        <f>L34+L54</f>
        <v>16342700</v>
      </c>
      <c r="M30" s="35"/>
    </row>
    <row r="31" spans="1:18" ht="18.75" x14ac:dyDescent="0.3">
      <c r="A31" s="13">
        <v>4</v>
      </c>
      <c r="B31" s="16" t="s">
        <v>19</v>
      </c>
      <c r="C31" s="16"/>
      <c r="D31" s="16"/>
      <c r="E31" s="16"/>
      <c r="F31" s="16"/>
      <c r="G31" s="16"/>
      <c r="H31" s="31">
        <f>H35+H55+H77</f>
        <v>307775114.26999998</v>
      </c>
      <c r="I31" s="32"/>
      <c r="J31" s="31">
        <f>J35+J55</f>
        <v>47930974.799999997</v>
      </c>
      <c r="K31" s="32"/>
      <c r="L31" s="35">
        <f>L35+L55</f>
        <v>0</v>
      </c>
      <c r="M31" s="35"/>
    </row>
    <row r="32" spans="1:18" ht="37.5" x14ac:dyDescent="0.3">
      <c r="A32" s="13">
        <v>5</v>
      </c>
      <c r="B32" s="16" t="s">
        <v>20</v>
      </c>
      <c r="C32" s="14" t="s">
        <v>21</v>
      </c>
      <c r="D32" s="16"/>
      <c r="E32" s="16"/>
      <c r="F32" s="16"/>
      <c r="G32" s="16"/>
      <c r="H32" s="31">
        <f>H33+H34+H35</f>
        <v>493973849.04999995</v>
      </c>
      <c r="I32" s="32"/>
      <c r="J32" s="31">
        <f>J33+J34+J35</f>
        <v>36367497.990000002</v>
      </c>
      <c r="K32" s="32"/>
      <c r="L32" s="35">
        <f>L33+L34+L35</f>
        <v>0</v>
      </c>
      <c r="M32" s="35"/>
    </row>
    <row r="33" spans="1:13" ht="18.75" x14ac:dyDescent="0.3">
      <c r="A33" s="13">
        <v>6</v>
      </c>
      <c r="B33" s="16" t="s">
        <v>17</v>
      </c>
      <c r="C33" s="16"/>
      <c r="D33" s="16"/>
      <c r="E33" s="16"/>
      <c r="F33" s="16"/>
      <c r="G33" s="16"/>
      <c r="H33" s="31">
        <f>H37+H39+H44+H45+H46+H47+H43+H49+H51</f>
        <v>44185062.68</v>
      </c>
      <c r="I33" s="32"/>
      <c r="J33" s="31">
        <f>J37+J39+J44+J45+J46+J47+J43+J49+J51</f>
        <v>5567323.1899999995</v>
      </c>
      <c r="K33" s="32"/>
      <c r="L33" s="15">
        <f>L38+L40</f>
        <v>0</v>
      </c>
      <c r="M33" s="11"/>
    </row>
    <row r="34" spans="1:13" ht="18.75" x14ac:dyDescent="0.3">
      <c r="A34" s="13">
        <v>7</v>
      </c>
      <c r="B34" s="16" t="s">
        <v>18</v>
      </c>
      <c r="C34" s="16"/>
      <c r="D34" s="16"/>
      <c r="E34" s="16"/>
      <c r="F34" s="16"/>
      <c r="G34" s="16"/>
      <c r="H34" s="31">
        <f>H42</f>
        <v>257391042.59</v>
      </c>
      <c r="I34" s="32"/>
      <c r="J34" s="35">
        <v>0</v>
      </c>
      <c r="K34" s="35"/>
      <c r="L34" s="15">
        <v>0</v>
      </c>
      <c r="M34" s="11"/>
    </row>
    <row r="35" spans="1:13" ht="18.75" x14ac:dyDescent="0.3">
      <c r="A35" s="13">
        <v>8</v>
      </c>
      <c r="B35" s="16" t="s">
        <v>19</v>
      </c>
      <c r="C35" s="16"/>
      <c r="D35" s="16"/>
      <c r="E35" s="16"/>
      <c r="F35" s="16"/>
      <c r="G35" s="16"/>
      <c r="H35" s="31">
        <f>H41</f>
        <v>192397743.78</v>
      </c>
      <c r="I35" s="37"/>
      <c r="J35" s="35">
        <f>J41</f>
        <v>30800174.800000001</v>
      </c>
      <c r="K35" s="36"/>
      <c r="L35" s="15">
        <v>0</v>
      </c>
      <c r="M35" s="11"/>
    </row>
    <row r="36" spans="1:13" ht="37.5" x14ac:dyDescent="0.3">
      <c r="A36" s="13">
        <v>9</v>
      </c>
      <c r="B36" s="16" t="s">
        <v>29</v>
      </c>
      <c r="C36" s="14"/>
      <c r="D36" s="14"/>
      <c r="E36" s="14" t="s">
        <v>38</v>
      </c>
      <c r="F36" s="16"/>
      <c r="G36" s="16"/>
      <c r="H36" s="31">
        <f>H37</f>
        <v>30711960.27</v>
      </c>
      <c r="I36" s="32"/>
      <c r="J36" s="31">
        <v>0</v>
      </c>
      <c r="K36" s="32"/>
      <c r="L36" s="15">
        <v>0</v>
      </c>
      <c r="M36" s="11"/>
    </row>
    <row r="37" spans="1:13" ht="56.25" x14ac:dyDescent="0.3">
      <c r="A37" s="13">
        <v>10</v>
      </c>
      <c r="B37" s="16" t="s">
        <v>66</v>
      </c>
      <c r="C37" s="14" t="s">
        <v>21</v>
      </c>
      <c r="D37" s="14" t="s">
        <v>55</v>
      </c>
      <c r="E37" s="14" t="s">
        <v>56</v>
      </c>
      <c r="F37" s="14" t="s">
        <v>35</v>
      </c>
      <c r="G37" s="14" t="s">
        <v>42</v>
      </c>
      <c r="H37" s="31">
        <v>30711960.27</v>
      </c>
      <c r="I37" s="32"/>
      <c r="J37" s="31">
        <v>0</v>
      </c>
      <c r="K37" s="32"/>
      <c r="L37" s="15">
        <v>0</v>
      </c>
      <c r="M37" s="11"/>
    </row>
    <row r="38" spans="1:13" ht="56.25" x14ac:dyDescent="0.3">
      <c r="A38" s="13">
        <v>11</v>
      </c>
      <c r="B38" s="16" t="s">
        <v>26</v>
      </c>
      <c r="C38" s="16"/>
      <c r="D38" s="16"/>
      <c r="E38" s="14" t="s">
        <v>37</v>
      </c>
      <c r="F38" s="16"/>
      <c r="G38" s="14"/>
      <c r="H38" s="31">
        <f>H39</f>
        <v>1645000</v>
      </c>
      <c r="I38" s="32"/>
      <c r="J38" s="31">
        <v>0</v>
      </c>
      <c r="K38" s="32"/>
      <c r="L38" s="15">
        <v>0</v>
      </c>
      <c r="M38" s="11"/>
    </row>
    <row r="39" spans="1:13" ht="75" x14ac:dyDescent="0.3">
      <c r="A39" s="13">
        <v>12</v>
      </c>
      <c r="B39" s="16" t="s">
        <v>28</v>
      </c>
      <c r="C39" s="14" t="s">
        <v>21</v>
      </c>
      <c r="D39" s="14" t="s">
        <v>27</v>
      </c>
      <c r="E39" s="14" t="s">
        <v>34</v>
      </c>
      <c r="F39" s="14" t="s">
        <v>35</v>
      </c>
      <c r="G39" s="14"/>
      <c r="H39" s="31">
        <v>1645000</v>
      </c>
      <c r="I39" s="32"/>
      <c r="J39" s="31">
        <v>0</v>
      </c>
      <c r="K39" s="32"/>
      <c r="L39" s="15">
        <v>0</v>
      </c>
      <c r="M39" s="11"/>
    </row>
    <row r="40" spans="1:13" ht="56.25" x14ac:dyDescent="0.3">
      <c r="A40" s="13">
        <v>13</v>
      </c>
      <c r="B40" s="16" t="s">
        <v>5</v>
      </c>
      <c r="C40" s="17"/>
      <c r="D40" s="17"/>
      <c r="E40" s="18">
        <v>1600000000</v>
      </c>
      <c r="F40" s="11"/>
      <c r="G40" s="9"/>
      <c r="H40" s="33">
        <f>H44+H45+H46+H47+H41+H42+H43</f>
        <v>460772369.56</v>
      </c>
      <c r="I40" s="34"/>
      <c r="J40" s="33">
        <f>J44+J45+J46+J47+J41+J42+J43</f>
        <v>34444366.859999999</v>
      </c>
      <c r="K40" s="34"/>
      <c r="L40" s="19">
        <f>L44+L45+L46</f>
        <v>0</v>
      </c>
      <c r="M40" s="11"/>
    </row>
    <row r="41" spans="1:13" ht="42" customHeight="1" x14ac:dyDescent="0.3">
      <c r="A41" s="28">
        <v>14</v>
      </c>
      <c r="B41" s="60" t="s">
        <v>84</v>
      </c>
      <c r="C41" s="14">
        <v>133</v>
      </c>
      <c r="D41" s="14" t="s">
        <v>22</v>
      </c>
      <c r="E41" s="14" t="s">
        <v>69</v>
      </c>
      <c r="F41" s="20" t="s">
        <v>35</v>
      </c>
      <c r="G41" s="14" t="s">
        <v>71</v>
      </c>
      <c r="H41" s="31">
        <v>192397743.78</v>
      </c>
      <c r="I41" s="32"/>
      <c r="J41" s="31">
        <v>30800174.800000001</v>
      </c>
      <c r="K41" s="32"/>
      <c r="L41" s="19">
        <v>0</v>
      </c>
      <c r="M41" s="11"/>
    </row>
    <row r="42" spans="1:13" ht="42" customHeight="1" x14ac:dyDescent="0.3">
      <c r="A42" s="29"/>
      <c r="B42" s="61"/>
      <c r="C42" s="14" t="s">
        <v>21</v>
      </c>
      <c r="D42" s="14" t="s">
        <v>22</v>
      </c>
      <c r="E42" s="14" t="s">
        <v>70</v>
      </c>
      <c r="F42" s="20" t="s">
        <v>35</v>
      </c>
      <c r="G42" s="14" t="s">
        <v>71</v>
      </c>
      <c r="H42" s="31">
        <v>257391042.59</v>
      </c>
      <c r="I42" s="32"/>
      <c r="J42" s="31">
        <v>0</v>
      </c>
      <c r="K42" s="32"/>
      <c r="L42" s="19">
        <v>0</v>
      </c>
      <c r="M42" s="11"/>
    </row>
    <row r="43" spans="1:13" ht="39" customHeight="1" x14ac:dyDescent="0.3">
      <c r="A43" s="30"/>
      <c r="B43" s="62"/>
      <c r="C43" s="14" t="s">
        <v>21</v>
      </c>
      <c r="D43" s="14" t="s">
        <v>22</v>
      </c>
      <c r="E43" s="14" t="s">
        <v>61</v>
      </c>
      <c r="F43" s="20" t="s">
        <v>35</v>
      </c>
      <c r="G43" s="14" t="s">
        <v>74</v>
      </c>
      <c r="H43" s="31">
        <v>2079140.46</v>
      </c>
      <c r="I43" s="32"/>
      <c r="J43" s="31">
        <v>0</v>
      </c>
      <c r="K43" s="32"/>
      <c r="L43" s="19">
        <v>0</v>
      </c>
      <c r="M43" s="11"/>
    </row>
    <row r="44" spans="1:13" ht="107.25" customHeight="1" x14ac:dyDescent="0.3">
      <c r="A44" s="13">
        <v>15</v>
      </c>
      <c r="B44" s="2" t="s">
        <v>85</v>
      </c>
      <c r="C44" s="15" t="s">
        <v>21</v>
      </c>
      <c r="D44" s="15" t="s">
        <v>22</v>
      </c>
      <c r="E44" s="18">
        <v>1610013070</v>
      </c>
      <c r="F44" s="9">
        <v>410</v>
      </c>
      <c r="G44" s="8"/>
      <c r="H44" s="31">
        <v>2034134.82</v>
      </c>
      <c r="I44" s="32"/>
      <c r="J44" s="31">
        <v>3103125.72</v>
      </c>
      <c r="K44" s="32"/>
      <c r="L44" s="19">
        <v>0</v>
      </c>
      <c r="M44" s="11"/>
    </row>
    <row r="45" spans="1:13" ht="108" customHeight="1" x14ac:dyDescent="0.3">
      <c r="A45" s="13">
        <v>16</v>
      </c>
      <c r="B45" s="1" t="s">
        <v>52</v>
      </c>
      <c r="C45" s="21" t="s">
        <v>21</v>
      </c>
      <c r="D45" s="21" t="s">
        <v>22</v>
      </c>
      <c r="E45" s="18">
        <v>1610013080</v>
      </c>
      <c r="F45" s="9">
        <v>410</v>
      </c>
      <c r="G45" s="9"/>
      <c r="H45" s="31">
        <v>221210.1</v>
      </c>
      <c r="I45" s="32"/>
      <c r="J45" s="31">
        <v>0</v>
      </c>
      <c r="K45" s="32"/>
      <c r="L45" s="19">
        <v>0</v>
      </c>
      <c r="M45" s="11"/>
    </row>
    <row r="46" spans="1:13" ht="200.25" customHeight="1" x14ac:dyDescent="0.3">
      <c r="A46" s="13">
        <v>17</v>
      </c>
      <c r="B46" s="1" t="s">
        <v>75</v>
      </c>
      <c r="C46" s="21" t="s">
        <v>21</v>
      </c>
      <c r="D46" s="15" t="s">
        <v>22</v>
      </c>
      <c r="E46" s="9">
        <v>1610013170</v>
      </c>
      <c r="F46" s="22">
        <v>410</v>
      </c>
      <c r="G46" s="8"/>
      <c r="H46" s="31">
        <v>5956897.5999999996</v>
      </c>
      <c r="I46" s="32"/>
      <c r="J46" s="31">
        <v>541066.34</v>
      </c>
      <c r="K46" s="32"/>
      <c r="L46" s="19">
        <v>0</v>
      </c>
      <c r="M46" s="11"/>
    </row>
    <row r="47" spans="1:13" ht="122.25" customHeight="1" x14ac:dyDescent="0.3">
      <c r="A47" s="13">
        <v>18</v>
      </c>
      <c r="B47" s="1" t="s">
        <v>53</v>
      </c>
      <c r="C47" s="21" t="s">
        <v>21</v>
      </c>
      <c r="D47" s="15" t="s">
        <v>54</v>
      </c>
      <c r="E47" s="9">
        <v>1640013100</v>
      </c>
      <c r="F47" s="22">
        <v>410</v>
      </c>
      <c r="G47" s="8"/>
      <c r="H47" s="31">
        <v>692200.21</v>
      </c>
      <c r="I47" s="32"/>
      <c r="J47" s="31">
        <v>0</v>
      </c>
      <c r="K47" s="32"/>
      <c r="L47" s="19">
        <v>0</v>
      </c>
      <c r="M47" s="11"/>
    </row>
    <row r="48" spans="1:13" ht="93.75" x14ac:dyDescent="0.3">
      <c r="A48" s="13">
        <v>19</v>
      </c>
      <c r="B48" s="1" t="s">
        <v>8</v>
      </c>
      <c r="C48" s="14"/>
      <c r="D48" s="14"/>
      <c r="E48" s="20" t="s">
        <v>41</v>
      </c>
      <c r="F48" s="14"/>
      <c r="G48" s="8"/>
      <c r="H48" s="31">
        <f>H49</f>
        <v>589552.93000000005</v>
      </c>
      <c r="I48" s="32"/>
      <c r="J48" s="31">
        <v>0</v>
      </c>
      <c r="K48" s="32"/>
      <c r="L48" s="19">
        <v>0</v>
      </c>
      <c r="M48" s="11"/>
    </row>
    <row r="49" spans="1:13" ht="94.5" customHeight="1" x14ac:dyDescent="0.3">
      <c r="A49" s="13">
        <v>20</v>
      </c>
      <c r="B49" s="1" t="s">
        <v>76</v>
      </c>
      <c r="C49" s="14" t="s">
        <v>21</v>
      </c>
      <c r="D49" s="14" t="s">
        <v>6</v>
      </c>
      <c r="E49" s="20" t="s">
        <v>77</v>
      </c>
      <c r="F49" s="14" t="s">
        <v>35</v>
      </c>
      <c r="G49" s="8"/>
      <c r="H49" s="31">
        <v>589552.93000000005</v>
      </c>
      <c r="I49" s="32"/>
      <c r="J49" s="31">
        <v>0</v>
      </c>
      <c r="K49" s="32"/>
      <c r="L49" s="19">
        <v>0</v>
      </c>
      <c r="M49" s="11"/>
    </row>
    <row r="50" spans="1:13" ht="45" customHeight="1" x14ac:dyDescent="0.3">
      <c r="A50" s="13">
        <v>21</v>
      </c>
      <c r="B50" s="1" t="s">
        <v>86</v>
      </c>
      <c r="C50" s="14"/>
      <c r="D50" s="14"/>
      <c r="E50" s="20" t="s">
        <v>87</v>
      </c>
      <c r="F50" s="14"/>
      <c r="G50" s="8"/>
      <c r="H50" s="31">
        <f>H51</f>
        <v>254966.29</v>
      </c>
      <c r="I50" s="32"/>
      <c r="J50" s="31">
        <f>J51</f>
        <v>1923131.13</v>
      </c>
      <c r="K50" s="32"/>
      <c r="L50" s="23">
        <v>0</v>
      </c>
      <c r="M50" s="24"/>
    </row>
    <row r="51" spans="1:13" ht="120" customHeight="1" x14ac:dyDescent="0.3">
      <c r="A51" s="13">
        <v>22</v>
      </c>
      <c r="B51" s="1" t="s">
        <v>89</v>
      </c>
      <c r="C51" s="14" t="s">
        <v>21</v>
      </c>
      <c r="D51" s="14" t="s">
        <v>92</v>
      </c>
      <c r="E51" s="20" t="s">
        <v>88</v>
      </c>
      <c r="F51" s="14" t="s">
        <v>35</v>
      </c>
      <c r="G51" s="8"/>
      <c r="H51" s="31">
        <v>254966.29</v>
      </c>
      <c r="I51" s="32"/>
      <c r="J51" s="31">
        <v>1923131.13</v>
      </c>
      <c r="K51" s="32"/>
      <c r="L51" s="23">
        <v>0</v>
      </c>
      <c r="M51" s="24"/>
    </row>
    <row r="52" spans="1:13" ht="21" customHeight="1" x14ac:dyDescent="0.3">
      <c r="A52" s="13">
        <v>23</v>
      </c>
      <c r="B52" s="1" t="s">
        <v>23</v>
      </c>
      <c r="C52" s="18">
        <v>730</v>
      </c>
      <c r="D52" s="21"/>
      <c r="E52" s="15"/>
      <c r="F52" s="9"/>
      <c r="G52" s="9"/>
      <c r="H52" s="31">
        <f>H53+H54+H55</f>
        <v>346062300.11000001</v>
      </c>
      <c r="I52" s="32"/>
      <c r="J52" s="31">
        <f t="shared" ref="J52" si="4">J53+J54+J55</f>
        <v>70540174</v>
      </c>
      <c r="K52" s="32"/>
      <c r="L52" s="31">
        <f t="shared" ref="L52" si="5">L53+L54+L55</f>
        <v>23342700</v>
      </c>
      <c r="M52" s="32"/>
    </row>
    <row r="53" spans="1:13" ht="21.75" customHeight="1" x14ac:dyDescent="0.3">
      <c r="A53" s="13">
        <v>24</v>
      </c>
      <c r="B53" s="16" t="s">
        <v>17</v>
      </c>
      <c r="C53" s="21"/>
      <c r="D53" s="21"/>
      <c r="E53" s="15"/>
      <c r="F53" s="9"/>
      <c r="G53" s="9"/>
      <c r="H53" s="31">
        <f>H57+H58+H60+H64+H69+H70+H68+H67+H59</f>
        <v>20553864.330000002</v>
      </c>
      <c r="I53" s="32"/>
      <c r="J53" s="31">
        <f t="shared" ref="J53" si="6">J57+J58+J60+J64+J69+J70+J68+J67</f>
        <v>9626274</v>
      </c>
      <c r="K53" s="32"/>
      <c r="L53" s="31">
        <f t="shared" ref="L53" si="7">L57+L58+L60+L64+L69+L70+L68+L67</f>
        <v>7000000</v>
      </c>
      <c r="M53" s="32"/>
    </row>
    <row r="54" spans="1:13" ht="21.75" customHeight="1" x14ac:dyDescent="0.3">
      <c r="A54" s="13">
        <v>25</v>
      </c>
      <c r="B54" s="16" t="s">
        <v>18</v>
      </c>
      <c r="C54" s="21"/>
      <c r="D54" s="21"/>
      <c r="E54" s="15"/>
      <c r="F54" s="9"/>
      <c r="G54" s="9"/>
      <c r="H54" s="31">
        <f>H63+H66+H73</f>
        <v>210131065.28999999</v>
      </c>
      <c r="I54" s="32"/>
      <c r="J54" s="31">
        <f>J73</f>
        <v>43783100</v>
      </c>
      <c r="K54" s="32"/>
      <c r="L54" s="15">
        <f>L73</f>
        <v>16342700</v>
      </c>
      <c r="M54" s="11"/>
    </row>
    <row r="55" spans="1:13" ht="21.75" customHeight="1" x14ac:dyDescent="0.3">
      <c r="A55" s="13">
        <v>26</v>
      </c>
      <c r="B55" s="16" t="s">
        <v>19</v>
      </c>
      <c r="C55" s="21"/>
      <c r="D55" s="21"/>
      <c r="E55" s="15"/>
      <c r="F55" s="9"/>
      <c r="G55" s="9"/>
      <c r="H55" s="31">
        <f>H62+H65+H72</f>
        <v>115377370.48999999</v>
      </c>
      <c r="I55" s="32"/>
      <c r="J55" s="31">
        <f>J72</f>
        <v>17130800</v>
      </c>
      <c r="K55" s="32"/>
      <c r="L55" s="35">
        <f>L72</f>
        <v>0</v>
      </c>
      <c r="M55" s="35"/>
    </row>
    <row r="56" spans="1:13" ht="93.75" x14ac:dyDescent="0.3">
      <c r="A56" s="13">
        <v>27</v>
      </c>
      <c r="B56" s="1" t="s">
        <v>8</v>
      </c>
      <c r="C56" s="21"/>
      <c r="D56" s="21"/>
      <c r="E56" s="14" t="s">
        <v>41</v>
      </c>
      <c r="F56" s="9"/>
      <c r="G56" s="9"/>
      <c r="H56" s="33">
        <f>H57+H58+H60+H59</f>
        <v>4537524.43</v>
      </c>
      <c r="I56" s="34"/>
      <c r="J56" s="33">
        <f t="shared" ref="J56" si="8">J57+J58+J60</f>
        <v>7000000</v>
      </c>
      <c r="K56" s="34"/>
      <c r="L56" s="33">
        <f t="shared" ref="L56" si="9">L57+L58+L60</f>
        <v>7000000</v>
      </c>
      <c r="M56" s="34"/>
    </row>
    <row r="57" spans="1:13" ht="75" x14ac:dyDescent="0.3">
      <c r="A57" s="13">
        <v>28</v>
      </c>
      <c r="B57" s="25" t="s">
        <v>82</v>
      </c>
      <c r="C57" s="21" t="s">
        <v>24</v>
      </c>
      <c r="D57" s="21" t="s">
        <v>6</v>
      </c>
      <c r="E57" s="20" t="s">
        <v>43</v>
      </c>
      <c r="F57" s="9">
        <v>410</v>
      </c>
      <c r="G57" s="8" t="s">
        <v>51</v>
      </c>
      <c r="H57" s="31">
        <v>402000</v>
      </c>
      <c r="I57" s="32"/>
      <c r="J57" s="31">
        <v>2000000</v>
      </c>
      <c r="K57" s="32"/>
      <c r="L57" s="35">
        <v>2000000</v>
      </c>
      <c r="M57" s="35"/>
    </row>
    <row r="58" spans="1:13" ht="37.5" x14ac:dyDescent="0.3">
      <c r="A58" s="13">
        <v>29</v>
      </c>
      <c r="B58" s="1" t="s">
        <v>45</v>
      </c>
      <c r="C58" s="21" t="s">
        <v>24</v>
      </c>
      <c r="D58" s="21" t="s">
        <v>6</v>
      </c>
      <c r="E58" s="20" t="s">
        <v>44</v>
      </c>
      <c r="F58" s="9">
        <v>410</v>
      </c>
      <c r="G58" s="8" t="s">
        <v>51</v>
      </c>
      <c r="H58" s="31">
        <v>1575701.6</v>
      </c>
      <c r="I58" s="32"/>
      <c r="J58" s="31">
        <v>5000000</v>
      </c>
      <c r="K58" s="32"/>
      <c r="L58" s="35">
        <v>5000000</v>
      </c>
      <c r="M58" s="35"/>
    </row>
    <row r="59" spans="1:13" ht="98.25" customHeight="1" x14ac:dyDescent="0.3">
      <c r="A59" s="13">
        <v>30</v>
      </c>
      <c r="B59" s="1" t="s">
        <v>91</v>
      </c>
      <c r="C59" s="18">
        <v>730</v>
      </c>
      <c r="D59" s="14" t="s">
        <v>54</v>
      </c>
      <c r="E59" s="20" t="s">
        <v>90</v>
      </c>
      <c r="F59" s="9">
        <v>410</v>
      </c>
      <c r="G59" s="8">
        <v>2016</v>
      </c>
      <c r="H59" s="31">
        <v>1365563.04</v>
      </c>
      <c r="I59" s="32"/>
      <c r="J59" s="31">
        <v>0</v>
      </c>
      <c r="K59" s="32"/>
      <c r="L59" s="15">
        <v>0</v>
      </c>
      <c r="M59" s="15"/>
    </row>
    <row r="60" spans="1:13" ht="29.25" customHeight="1" x14ac:dyDescent="0.3">
      <c r="A60" s="13">
        <v>31</v>
      </c>
      <c r="B60" s="1" t="s">
        <v>64</v>
      </c>
      <c r="C60" s="14" t="s">
        <v>24</v>
      </c>
      <c r="D60" s="14" t="s">
        <v>54</v>
      </c>
      <c r="E60" s="20" t="s">
        <v>65</v>
      </c>
      <c r="F60" s="20" t="s">
        <v>35</v>
      </c>
      <c r="G60" s="14" t="s">
        <v>42</v>
      </c>
      <c r="H60" s="31">
        <v>1194259.79</v>
      </c>
      <c r="I60" s="32"/>
      <c r="J60" s="31">
        <v>0</v>
      </c>
      <c r="K60" s="32"/>
      <c r="L60" s="15">
        <v>0</v>
      </c>
      <c r="M60" s="11"/>
    </row>
    <row r="61" spans="1:13" ht="72" customHeight="1" x14ac:dyDescent="0.3">
      <c r="A61" s="13">
        <v>32</v>
      </c>
      <c r="B61" s="16" t="s">
        <v>5</v>
      </c>
      <c r="C61" s="11"/>
      <c r="D61" s="11"/>
      <c r="E61" s="18">
        <v>1600000000</v>
      </c>
      <c r="F61" s="11"/>
      <c r="G61" s="11"/>
      <c r="H61" s="35">
        <f>H64+H69+H70+H62+H63+H65+H66+H68+H67</f>
        <v>305867875.68000001</v>
      </c>
      <c r="I61" s="35"/>
      <c r="J61" s="35">
        <f>J62+J63+J64+J65+J66+J69+J70+J68</f>
        <v>2626274</v>
      </c>
      <c r="K61" s="35"/>
      <c r="L61" s="15">
        <f>L62+L63+L64+L65+L66+L69+L70</f>
        <v>0</v>
      </c>
      <c r="M61" s="15"/>
    </row>
    <row r="62" spans="1:13" ht="35.25" customHeight="1" x14ac:dyDescent="0.3">
      <c r="A62" s="28">
        <v>33</v>
      </c>
      <c r="B62" s="54" t="s">
        <v>73</v>
      </c>
      <c r="C62" s="14">
        <v>730</v>
      </c>
      <c r="D62" s="14" t="s">
        <v>22</v>
      </c>
      <c r="E62" s="14">
        <v>1610009502</v>
      </c>
      <c r="F62" s="14">
        <v>410</v>
      </c>
      <c r="G62" s="8"/>
      <c r="H62" s="35">
        <v>33730228.549999997</v>
      </c>
      <c r="I62" s="35"/>
      <c r="J62" s="35">
        <v>0</v>
      </c>
      <c r="K62" s="35"/>
      <c r="L62" s="15">
        <v>0</v>
      </c>
      <c r="M62" s="15"/>
    </row>
    <row r="63" spans="1:13" ht="35.25" customHeight="1" x14ac:dyDescent="0.3">
      <c r="A63" s="29"/>
      <c r="B63" s="55"/>
      <c r="C63" s="14" t="s">
        <v>24</v>
      </c>
      <c r="D63" s="14" t="s">
        <v>22</v>
      </c>
      <c r="E63" s="18">
        <v>1610009602</v>
      </c>
      <c r="F63" s="18">
        <v>410</v>
      </c>
      <c r="G63" s="8"/>
      <c r="H63" s="35">
        <v>41959036.869999997</v>
      </c>
      <c r="I63" s="35"/>
      <c r="J63" s="35">
        <v>0</v>
      </c>
      <c r="K63" s="35"/>
      <c r="L63" s="15">
        <v>0</v>
      </c>
      <c r="M63" s="15"/>
    </row>
    <row r="64" spans="1:13" ht="35.25" customHeight="1" x14ac:dyDescent="0.3">
      <c r="A64" s="30"/>
      <c r="B64" s="56"/>
      <c r="C64" s="14">
        <v>730</v>
      </c>
      <c r="D64" s="14" t="s">
        <v>22</v>
      </c>
      <c r="E64" s="18" t="s">
        <v>61</v>
      </c>
      <c r="F64" s="18">
        <v>410</v>
      </c>
      <c r="G64" s="8"/>
      <c r="H64" s="35">
        <v>435323.77</v>
      </c>
      <c r="I64" s="35"/>
      <c r="J64" s="35">
        <v>0</v>
      </c>
      <c r="K64" s="35"/>
      <c r="L64" s="15">
        <v>0</v>
      </c>
      <c r="M64" s="11"/>
    </row>
    <row r="65" spans="1:13" ht="42" customHeight="1" x14ac:dyDescent="0.3">
      <c r="A65" s="28">
        <v>34</v>
      </c>
      <c r="B65" s="54" t="s">
        <v>72</v>
      </c>
      <c r="C65" s="14" t="s">
        <v>24</v>
      </c>
      <c r="D65" s="14" t="s">
        <v>22</v>
      </c>
      <c r="E65" s="18">
        <v>1610009502</v>
      </c>
      <c r="F65" s="18">
        <v>410</v>
      </c>
      <c r="G65" s="8"/>
      <c r="H65" s="31">
        <v>81647141.939999998</v>
      </c>
      <c r="I65" s="32"/>
      <c r="J65" s="31">
        <v>0</v>
      </c>
      <c r="K65" s="32"/>
      <c r="L65" s="15">
        <v>0</v>
      </c>
      <c r="M65" s="11"/>
    </row>
    <row r="66" spans="1:13" ht="42" customHeight="1" x14ac:dyDescent="0.3">
      <c r="A66" s="29"/>
      <c r="B66" s="55"/>
      <c r="C66" s="14" t="s">
        <v>24</v>
      </c>
      <c r="D66" s="14" t="s">
        <v>22</v>
      </c>
      <c r="E66" s="18">
        <v>1610009602</v>
      </c>
      <c r="F66" s="18">
        <v>410</v>
      </c>
      <c r="G66" s="8"/>
      <c r="H66" s="31">
        <v>132515128.42</v>
      </c>
      <c r="I66" s="32"/>
      <c r="J66" s="31">
        <v>0</v>
      </c>
      <c r="K66" s="32"/>
      <c r="L66" s="15">
        <v>0</v>
      </c>
      <c r="M66" s="11"/>
    </row>
    <row r="67" spans="1:13" ht="42" customHeight="1" x14ac:dyDescent="0.3">
      <c r="A67" s="30"/>
      <c r="B67" s="56"/>
      <c r="C67" s="14">
        <v>730</v>
      </c>
      <c r="D67" s="14" t="s">
        <v>22</v>
      </c>
      <c r="E67" s="18" t="s">
        <v>61</v>
      </c>
      <c r="F67" s="18">
        <v>410</v>
      </c>
      <c r="G67" s="8"/>
      <c r="H67" s="31">
        <v>103433.87</v>
      </c>
      <c r="I67" s="32"/>
      <c r="J67" s="31">
        <v>0</v>
      </c>
      <c r="K67" s="32"/>
      <c r="L67" s="15">
        <v>0</v>
      </c>
      <c r="M67" s="11"/>
    </row>
    <row r="68" spans="1:13" ht="84.75" customHeight="1" x14ac:dyDescent="0.3">
      <c r="A68" s="13">
        <v>35</v>
      </c>
      <c r="B68" s="26" t="s">
        <v>83</v>
      </c>
      <c r="C68" s="14" t="s">
        <v>24</v>
      </c>
      <c r="D68" s="14" t="s">
        <v>22</v>
      </c>
      <c r="E68" s="18">
        <v>1610013040</v>
      </c>
      <c r="F68" s="18">
        <v>410</v>
      </c>
      <c r="G68" s="8"/>
      <c r="H68" s="31">
        <v>2200000</v>
      </c>
      <c r="I68" s="32"/>
      <c r="J68" s="31">
        <v>2626274</v>
      </c>
      <c r="K68" s="32"/>
      <c r="L68" s="15"/>
      <c r="M68" s="11"/>
    </row>
    <row r="69" spans="1:13" ht="103.5" customHeight="1" x14ac:dyDescent="0.3">
      <c r="A69" s="13">
        <v>36</v>
      </c>
      <c r="B69" s="16" t="s">
        <v>62</v>
      </c>
      <c r="C69" s="14">
        <v>730</v>
      </c>
      <c r="D69" s="14" t="s">
        <v>22</v>
      </c>
      <c r="E69" s="18">
        <v>1610013090</v>
      </c>
      <c r="F69" s="18">
        <v>410</v>
      </c>
      <c r="G69" s="8"/>
      <c r="H69" s="31">
        <v>1000012.26</v>
      </c>
      <c r="I69" s="32"/>
      <c r="J69" s="35">
        <v>0</v>
      </c>
      <c r="K69" s="35"/>
      <c r="L69" s="15">
        <v>0</v>
      </c>
      <c r="M69" s="11"/>
    </row>
    <row r="70" spans="1:13" ht="37.5" x14ac:dyDescent="0.3">
      <c r="A70" s="13">
        <v>37</v>
      </c>
      <c r="B70" s="16" t="s">
        <v>63</v>
      </c>
      <c r="C70" s="14">
        <v>730</v>
      </c>
      <c r="D70" s="14" t="s">
        <v>22</v>
      </c>
      <c r="E70" s="18">
        <v>1620013040</v>
      </c>
      <c r="F70" s="18">
        <v>410</v>
      </c>
      <c r="G70" s="8"/>
      <c r="H70" s="31">
        <v>12277570</v>
      </c>
      <c r="I70" s="32"/>
      <c r="J70" s="35">
        <v>0</v>
      </c>
      <c r="K70" s="35"/>
      <c r="L70" s="15">
        <v>0</v>
      </c>
      <c r="M70" s="11"/>
    </row>
    <row r="71" spans="1:13" ht="37.5" x14ac:dyDescent="0.3">
      <c r="A71" s="13">
        <v>38</v>
      </c>
      <c r="B71" s="16" t="s">
        <v>29</v>
      </c>
      <c r="C71" s="14"/>
      <c r="D71" s="14"/>
      <c r="E71" s="14" t="s">
        <v>38</v>
      </c>
      <c r="F71" s="18"/>
      <c r="G71" s="8"/>
      <c r="H71" s="35">
        <f>SUM(H72:I73)</f>
        <v>35656900</v>
      </c>
      <c r="I71" s="35"/>
      <c r="J71" s="35">
        <f>SUM(J72:K73)</f>
        <v>60913900</v>
      </c>
      <c r="K71" s="35"/>
      <c r="L71" s="35">
        <f>SUM(L72:M73)</f>
        <v>16342700</v>
      </c>
      <c r="M71" s="35"/>
    </row>
    <row r="72" spans="1:13" ht="115.5" customHeight="1" x14ac:dyDescent="0.3">
      <c r="A72" s="13">
        <v>39</v>
      </c>
      <c r="B72" s="27" t="s">
        <v>31</v>
      </c>
      <c r="C72" s="14" t="s">
        <v>24</v>
      </c>
      <c r="D72" s="14" t="s">
        <v>30</v>
      </c>
      <c r="E72" s="14" t="s">
        <v>39</v>
      </c>
      <c r="F72" s="18">
        <v>410</v>
      </c>
      <c r="G72" s="8"/>
      <c r="H72" s="35">
        <v>0</v>
      </c>
      <c r="I72" s="35"/>
      <c r="J72" s="35">
        <v>17130800</v>
      </c>
      <c r="K72" s="35"/>
      <c r="L72" s="15">
        <v>0</v>
      </c>
      <c r="M72" s="11"/>
    </row>
    <row r="73" spans="1:13" ht="93.75" x14ac:dyDescent="0.3">
      <c r="A73" s="13">
        <v>40</v>
      </c>
      <c r="B73" s="27" t="s">
        <v>32</v>
      </c>
      <c r="C73" s="14" t="s">
        <v>24</v>
      </c>
      <c r="D73" s="14" t="s">
        <v>30</v>
      </c>
      <c r="E73" s="14" t="s">
        <v>40</v>
      </c>
      <c r="F73" s="18">
        <v>410</v>
      </c>
      <c r="G73" s="8"/>
      <c r="H73" s="35">
        <v>35656900</v>
      </c>
      <c r="I73" s="35"/>
      <c r="J73" s="35">
        <v>43783100</v>
      </c>
      <c r="K73" s="35"/>
      <c r="L73" s="15">
        <v>16342700</v>
      </c>
      <c r="M73" s="11"/>
    </row>
    <row r="74" spans="1:13" ht="42.75" customHeight="1" x14ac:dyDescent="0.3">
      <c r="A74" s="13">
        <v>41</v>
      </c>
      <c r="B74" s="27" t="s">
        <v>57</v>
      </c>
      <c r="C74" s="14">
        <v>733</v>
      </c>
      <c r="D74" s="11"/>
      <c r="E74" s="11"/>
      <c r="F74" s="11"/>
      <c r="G74" s="11"/>
      <c r="H74" s="63">
        <v>1910000</v>
      </c>
      <c r="I74" s="63"/>
      <c r="J74" s="43" t="s">
        <v>60</v>
      </c>
      <c r="K74" s="44"/>
      <c r="L74" s="14" t="s">
        <v>60</v>
      </c>
      <c r="M74" s="11"/>
    </row>
    <row r="75" spans="1:13" ht="18.75" x14ac:dyDescent="0.3">
      <c r="A75" s="13">
        <v>42</v>
      </c>
      <c r="B75" s="16" t="s">
        <v>17</v>
      </c>
      <c r="C75" s="16"/>
      <c r="D75" s="16"/>
      <c r="E75" s="16"/>
      <c r="F75" s="16"/>
      <c r="G75" s="16"/>
      <c r="H75" s="31">
        <f>H79</f>
        <v>1910000</v>
      </c>
      <c r="I75" s="32"/>
      <c r="J75" s="31">
        <f>J80+J82</f>
        <v>0</v>
      </c>
      <c r="K75" s="32"/>
      <c r="L75" s="15">
        <f>L80+L82</f>
        <v>0</v>
      </c>
      <c r="M75" s="11"/>
    </row>
    <row r="76" spans="1:13" ht="18.75" x14ac:dyDescent="0.3">
      <c r="A76" s="13">
        <v>43</v>
      </c>
      <c r="B76" s="16" t="s">
        <v>18</v>
      </c>
      <c r="C76" s="16"/>
      <c r="D76" s="16"/>
      <c r="E76" s="16"/>
      <c r="F76" s="16"/>
      <c r="G76" s="16"/>
      <c r="H76" s="31">
        <v>0</v>
      </c>
      <c r="I76" s="32"/>
      <c r="J76" s="35">
        <v>0</v>
      </c>
      <c r="K76" s="35"/>
      <c r="L76" s="15">
        <v>0</v>
      </c>
      <c r="M76" s="11"/>
    </row>
    <row r="77" spans="1:13" ht="18.75" x14ac:dyDescent="0.3">
      <c r="A77" s="13">
        <v>44</v>
      </c>
      <c r="B77" s="16" t="s">
        <v>19</v>
      </c>
      <c r="C77" s="16"/>
      <c r="D77" s="16"/>
      <c r="E77" s="16"/>
      <c r="F77" s="16"/>
      <c r="G77" s="16"/>
      <c r="H77" s="31">
        <v>0</v>
      </c>
      <c r="I77" s="37"/>
      <c r="J77" s="35">
        <v>0</v>
      </c>
      <c r="K77" s="36"/>
      <c r="L77" s="15">
        <v>0</v>
      </c>
      <c r="M77" s="11"/>
    </row>
    <row r="78" spans="1:13" ht="48" customHeight="1" x14ac:dyDescent="0.3">
      <c r="A78" s="13">
        <v>45</v>
      </c>
      <c r="B78" s="16" t="s">
        <v>29</v>
      </c>
      <c r="C78" s="14"/>
      <c r="D78" s="14"/>
      <c r="E78" s="14" t="s">
        <v>38</v>
      </c>
      <c r="F78" s="11"/>
      <c r="G78" s="11"/>
      <c r="H78" s="63">
        <v>1910000</v>
      </c>
      <c r="I78" s="63"/>
      <c r="J78" s="43" t="s">
        <v>60</v>
      </c>
      <c r="K78" s="44"/>
      <c r="L78" s="14" t="s">
        <v>60</v>
      </c>
      <c r="M78" s="11"/>
    </row>
    <row r="79" spans="1:13" ht="90.75" customHeight="1" x14ac:dyDescent="0.3">
      <c r="A79" s="13">
        <v>46</v>
      </c>
      <c r="B79" s="16" t="s">
        <v>67</v>
      </c>
      <c r="C79" s="14">
        <v>733</v>
      </c>
      <c r="D79" s="14" t="s">
        <v>58</v>
      </c>
      <c r="E79" s="14" t="s">
        <v>59</v>
      </c>
      <c r="F79" s="14" t="s">
        <v>35</v>
      </c>
      <c r="G79" s="14"/>
      <c r="H79" s="63">
        <v>1910000</v>
      </c>
      <c r="I79" s="63"/>
      <c r="J79" s="43" t="s">
        <v>60</v>
      </c>
      <c r="K79" s="44"/>
      <c r="L79" s="14" t="s">
        <v>60</v>
      </c>
      <c r="M79" s="11"/>
    </row>
  </sheetData>
  <mergeCells count="164">
    <mergeCell ref="H78:I78"/>
    <mergeCell ref="H79:I79"/>
    <mergeCell ref="J79:K79"/>
    <mergeCell ref="J78:K78"/>
    <mergeCell ref="H75:I75"/>
    <mergeCell ref="J75:K75"/>
    <mergeCell ref="H68:I68"/>
    <mergeCell ref="J68:K68"/>
    <mergeCell ref="H76:I76"/>
    <mergeCell ref="J76:K76"/>
    <mergeCell ref="H70:I70"/>
    <mergeCell ref="J69:K69"/>
    <mergeCell ref="J70:K70"/>
    <mergeCell ref="H74:I74"/>
    <mergeCell ref="H73:I73"/>
    <mergeCell ref="J73:K73"/>
    <mergeCell ref="J74:K74"/>
    <mergeCell ref="G15:H15"/>
    <mergeCell ref="J32:K32"/>
    <mergeCell ref="H32:I32"/>
    <mergeCell ref="H45:I45"/>
    <mergeCell ref="H44:I44"/>
    <mergeCell ref="H77:I77"/>
    <mergeCell ref="J77:K77"/>
    <mergeCell ref="H43:I43"/>
    <mergeCell ref="J43:K43"/>
    <mergeCell ref="H49:I49"/>
    <mergeCell ref="H48:I48"/>
    <mergeCell ref="J48:K48"/>
    <mergeCell ref="J49:K49"/>
    <mergeCell ref="H46:I46"/>
    <mergeCell ref="H47:I47"/>
    <mergeCell ref="H42:I42"/>
    <mergeCell ref="J53:K53"/>
    <mergeCell ref="J52:K52"/>
    <mergeCell ref="J46:K46"/>
    <mergeCell ref="H64:I64"/>
    <mergeCell ref="J64:K64"/>
    <mergeCell ref="H69:I69"/>
    <mergeCell ref="H52:I52"/>
    <mergeCell ref="J42:K42"/>
    <mergeCell ref="H66:I66"/>
    <mergeCell ref="H28:I28"/>
    <mergeCell ref="J29:K29"/>
    <mergeCell ref="J30:K30"/>
    <mergeCell ref="H31:I31"/>
    <mergeCell ref="H72:I72"/>
    <mergeCell ref="J72:K72"/>
    <mergeCell ref="H60:I60"/>
    <mergeCell ref="J60:K60"/>
    <mergeCell ref="J47:K47"/>
    <mergeCell ref="H54:I54"/>
    <mergeCell ref="J65:K65"/>
    <mergeCell ref="J66:K66"/>
    <mergeCell ref="H65:I65"/>
    <mergeCell ref="H71:I71"/>
    <mergeCell ref="J71:K71"/>
    <mergeCell ref="H59:I59"/>
    <mergeCell ref="J59:K59"/>
    <mergeCell ref="A65:A67"/>
    <mergeCell ref="B65:B67"/>
    <mergeCell ref="H67:I67"/>
    <mergeCell ref="J67:K67"/>
    <mergeCell ref="A25:A26"/>
    <mergeCell ref="I20:J20"/>
    <mergeCell ref="A10:L10"/>
    <mergeCell ref="G13:H13"/>
    <mergeCell ref="E13:F13"/>
    <mergeCell ref="E15:F15"/>
    <mergeCell ref="B13:D13"/>
    <mergeCell ref="B14:D14"/>
    <mergeCell ref="E14:F14"/>
    <mergeCell ref="I13:J13"/>
    <mergeCell ref="I15:J15"/>
    <mergeCell ref="B15:D15"/>
    <mergeCell ref="I14:J14"/>
    <mergeCell ref="G14:H14"/>
    <mergeCell ref="B41:B43"/>
    <mergeCell ref="B62:B64"/>
    <mergeCell ref="G17:H17"/>
    <mergeCell ref="B16:D16"/>
    <mergeCell ref="L30:M30"/>
    <mergeCell ref="L31:M31"/>
    <mergeCell ref="L32:M32"/>
    <mergeCell ref="L53:M53"/>
    <mergeCell ref="L55:M55"/>
    <mergeCell ref="L52:M52"/>
    <mergeCell ref="A20:D20"/>
    <mergeCell ref="G20:H20"/>
    <mergeCell ref="H30:I30"/>
    <mergeCell ref="H29:I29"/>
    <mergeCell ref="E20:F20"/>
    <mergeCell ref="H25:I26"/>
    <mergeCell ref="G25:G26"/>
    <mergeCell ref="A41:A43"/>
    <mergeCell ref="H51:I51"/>
    <mergeCell ref="J51:K51"/>
    <mergeCell ref="H50:I50"/>
    <mergeCell ref="J50:K50"/>
    <mergeCell ref="I16:J16"/>
    <mergeCell ref="C25:F25"/>
    <mergeCell ref="L29:M29"/>
    <mergeCell ref="L25:L26"/>
    <mergeCell ref="J25:K26"/>
    <mergeCell ref="J27:K27"/>
    <mergeCell ref="I17:J17"/>
    <mergeCell ref="J28:K28"/>
    <mergeCell ref="B28:G28"/>
    <mergeCell ref="H27:I27"/>
    <mergeCell ref="B25:B26"/>
    <mergeCell ref="E16:F16"/>
    <mergeCell ref="G16:H16"/>
    <mergeCell ref="E17:F17"/>
    <mergeCell ref="B17:D17"/>
    <mergeCell ref="B18:D18"/>
    <mergeCell ref="E18:F18"/>
    <mergeCell ref="G18:H18"/>
    <mergeCell ref="I18:J18"/>
    <mergeCell ref="B19:D19"/>
    <mergeCell ref="E19:F19"/>
    <mergeCell ref="G19:H19"/>
    <mergeCell ref="I19:J19"/>
    <mergeCell ref="L71:M71"/>
    <mergeCell ref="J35:K35"/>
    <mergeCell ref="J31:K31"/>
    <mergeCell ref="H35:I35"/>
    <mergeCell ref="J33:K33"/>
    <mergeCell ref="H33:I33"/>
    <mergeCell ref="H34:I34"/>
    <mergeCell ref="J34:K34"/>
    <mergeCell ref="J36:K36"/>
    <mergeCell ref="J37:K37"/>
    <mergeCell ref="H37:I37"/>
    <mergeCell ref="H36:I36"/>
    <mergeCell ref="J40:K40"/>
    <mergeCell ref="J39:K39"/>
    <mergeCell ref="H38:I38"/>
    <mergeCell ref="H39:I39"/>
    <mergeCell ref="H41:I41"/>
    <mergeCell ref="J44:K44"/>
    <mergeCell ref="J45:K45"/>
    <mergeCell ref="H40:I40"/>
    <mergeCell ref="J38:K38"/>
    <mergeCell ref="J41:K41"/>
    <mergeCell ref="J57:K57"/>
    <mergeCell ref="H62:I62"/>
    <mergeCell ref="A62:A64"/>
    <mergeCell ref="H53:I53"/>
    <mergeCell ref="L56:M56"/>
    <mergeCell ref="H58:I58"/>
    <mergeCell ref="H61:I61"/>
    <mergeCell ref="J61:K61"/>
    <mergeCell ref="H63:I63"/>
    <mergeCell ref="J63:K63"/>
    <mergeCell ref="J56:K56"/>
    <mergeCell ref="H57:I57"/>
    <mergeCell ref="L58:M58"/>
    <mergeCell ref="L57:M57"/>
    <mergeCell ref="J58:K58"/>
    <mergeCell ref="J62:K62"/>
    <mergeCell ref="H56:I56"/>
    <mergeCell ref="J54:K54"/>
    <mergeCell ref="H55:I55"/>
    <mergeCell ref="J55:K55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2016-12-01T03:57:09Z</cp:lastPrinted>
  <dcterms:created xsi:type="dcterms:W3CDTF">2002-03-11T10:22:12Z</dcterms:created>
  <dcterms:modified xsi:type="dcterms:W3CDTF">2016-12-01T03:57:27Z</dcterms:modified>
</cp:coreProperties>
</file>